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55" yWindow="30" windowWidth="25440" windowHeight="15840" tabRatio="814" firstSheet="8" activeTab="11"/>
  </bookViews>
  <sheets>
    <sheet name="Прил 7  1. Инф-ция о ТСО" sheetId="3" r:id="rId1"/>
    <sheet name="Прил 7 2. Показатели качества" sheetId="2" r:id="rId2"/>
    <sheet name="Прил 7 2.2 Рейтинг структ ед" sheetId="1" r:id="rId3"/>
    <sheet name="Прил 7 3 ТП" sheetId="6" r:id="rId4"/>
    <sheet name="Прил 7 3.5 Стоим-сть ТП" sheetId="7" r:id="rId5"/>
    <sheet name="Прил 7 4.1 Колич-во обращений" sheetId="8" r:id="rId6"/>
    <sheet name="Прил 7 4.2  Инф-ция об офисах" sheetId="9" r:id="rId7"/>
    <sheet name="Прил 7 4.3  Инф-ция о заочн" sheetId="10" r:id="rId8"/>
    <sheet name="Прил 7 4.4 Категория обращений" sheetId="11" r:id="rId9"/>
    <sheet name="Прил 7 4.5 Допуслуги" sheetId="12" r:id="rId10"/>
    <sheet name="Прил 7 4.6 Мероприятия" sheetId="13" r:id="rId11"/>
    <sheet name="Прил 7 4.7 Опросы потребителей" sheetId="14" r:id="rId12"/>
    <sheet name="Прил 7 4.8 Мероприятия по качес" sheetId="15" r:id="rId13"/>
    <sheet name="Прил 7 4.9 Информация по обраще" sheetId="16" r:id="rId14"/>
  </sheets>
  <definedNames>
    <definedName name="_xlnm.Print_Area" localSheetId="1">'Прил 7 2. Показатели качества'!$A$1:$E$29</definedName>
    <definedName name="_xlnm.Print_Area" localSheetId="2">'Прил 7 2.2 Рейтинг структ ед'!$A$1:$T$9</definedName>
    <definedName name="_xlnm.Print_Area" localSheetId="3">'Прил 7 3 ТП'!$A$1:$R$29</definedName>
  </definedNames>
  <calcPr calcId="145621"/>
</workbook>
</file>

<file path=xl/calcChain.xml><?xml version="1.0" encoding="utf-8"?>
<calcChain xmlns="http://schemas.openxmlformats.org/spreadsheetml/2006/main">
  <c r="D10" i="11" l="1"/>
  <c r="U18" i="6" l="1"/>
  <c r="N29" i="6"/>
  <c r="K29" i="6"/>
  <c r="H29" i="6"/>
  <c r="E29" i="6"/>
  <c r="N24" i="6"/>
  <c r="N23" i="6"/>
  <c r="K24" i="6"/>
  <c r="K23" i="6"/>
  <c r="H25" i="6"/>
  <c r="E25" i="6"/>
  <c r="H24" i="6"/>
  <c r="H23" i="6"/>
  <c r="E24" i="6"/>
  <c r="E23" i="6"/>
  <c r="N19" i="6"/>
  <c r="N18" i="6"/>
  <c r="H19" i="6"/>
  <c r="H18" i="6"/>
  <c r="K19" i="6"/>
  <c r="K18" i="6"/>
  <c r="E19" i="6"/>
  <c r="E18" i="6"/>
  <c r="T18" i="6"/>
  <c r="T25" i="6"/>
  <c r="U25" i="6" s="1"/>
  <c r="S25" i="6"/>
  <c r="T24" i="6"/>
  <c r="U24" i="6" s="1"/>
  <c r="S24" i="6"/>
  <c r="T19" i="6"/>
  <c r="U19" i="6" s="1"/>
  <c r="S19" i="6"/>
  <c r="S18" i="6"/>
  <c r="E12" i="11" l="1"/>
  <c r="E18" i="3" l="1"/>
  <c r="E14" i="3"/>
  <c r="E13" i="3"/>
  <c r="E9" i="3"/>
  <c r="E8" i="3"/>
  <c r="S9" i="1" l="1"/>
  <c r="R9" i="1"/>
  <c r="N9" i="1"/>
  <c r="J9" i="1"/>
  <c r="F9" i="1"/>
  <c r="E17" i="2" l="1"/>
  <c r="E12" i="2"/>
</calcChain>
</file>

<file path=xl/sharedStrings.xml><?xml version="1.0" encoding="utf-8"?>
<sst xmlns="http://schemas.openxmlformats.org/spreadsheetml/2006/main" count="426" uniqueCount="221">
  <si>
    <t>Показатель</t>
  </si>
  <si>
    <t>Значение показателя, годы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</si>
  <si>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</si>
  <si>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</si>
  <si>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</si>
  <si>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</si>
  <si>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</si>
  <si>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</si>
  <si>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</si>
  <si>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</si>
  <si>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</si>
  <si>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</si>
  <si>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</si>
  <si>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</si>
  <si>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</si>
  <si>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</si>
  <si>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</si>
  <si>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</si>
  <si>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</si>
  <si>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</si>
  <si>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</si>
  <si>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</si>
  <si>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</si>
  <si>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</si>
  <si>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</si>
  <si>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</si>
  <si>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</si>
  <si>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</si>
  <si>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</si>
  <si>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</si>
  <si>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</si>
  <si>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</si>
  <si>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</si>
  <si>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</si>
  <si>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</si>
  <si>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</si>
  <si>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</si>
  <si>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</si>
  <si>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</si>
  <si>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</si>
  <si>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</si>
  <si>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</si>
  <si>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</si>
  <si>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</si>
  <si>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</si>
  <si>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</si>
  <si>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─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</si>
  <si>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</si>
  <si>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</si>
  <si>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</si>
  <si>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</si>
  <si>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</si>
  <si>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</si>
  <si>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</si>
  <si>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</si>
  <si>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</si>
  <si>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</si>
  <si>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</si>
  <si>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</si>
  <si>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</si>
  <si>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</si>
  <si>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</si>
  <si>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</si>
  <si>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</si>
  <si>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r>
      <t xml:space="preserve">Информация об объектах элекросетевого хозяйства сетевой организации
        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АО "МСК Энерго" </t>
    </r>
    <r>
      <rPr>
        <sz val="11"/>
        <color theme="1"/>
        <rFont val="Calibri"/>
        <family val="2"/>
        <scheme val="minor"/>
      </rPr>
      <t xml:space="preserve">  за </t>
    </r>
    <r>
      <rPr>
        <b/>
        <i/>
        <u/>
        <sz val="11"/>
        <color theme="1"/>
        <rFont val="Calibri"/>
        <family val="2"/>
        <charset val="204"/>
        <scheme val="minor"/>
      </rPr>
      <t>2018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</si>
  <si>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</t>
    </r>
    <r>
      <rPr>
        <b/>
        <i/>
        <u/>
        <sz val="11"/>
        <color theme="1"/>
        <rFont val="Calibri"/>
        <family val="2"/>
        <charset val="204"/>
        <scheme val="minor"/>
      </rPr>
      <t>АО "МСК Энерго"</t>
    </r>
    <r>
      <rPr>
        <sz val="11"/>
        <color theme="1"/>
        <rFont val="Calibri"/>
        <family val="2"/>
        <scheme val="minor"/>
      </rPr>
      <t xml:space="preserve">  за </t>
    </r>
    <r>
      <rPr>
        <b/>
        <i/>
        <u/>
        <sz val="11"/>
        <color theme="1"/>
        <rFont val="Calibri"/>
        <family val="2"/>
        <charset val="204"/>
        <scheme val="minor"/>
      </rPr>
      <t>2018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</si>
  <si>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 xml:space="preserve"> -</t>
  </si>
  <si>
    <t>АО "МСК Энерго"</t>
  </si>
  <si>
    <r>
      <t xml:space="preserve">Информация о качестве обслуживания потребителей услуг
        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АО "МСК Энерго" </t>
    </r>
    <r>
      <rPr>
        <sz val="11"/>
        <color theme="1"/>
        <rFont val="Calibri"/>
        <family val="2"/>
        <scheme val="minor"/>
      </rPr>
      <t xml:space="preserve">  за </t>
    </r>
    <r>
      <rPr>
        <b/>
        <i/>
        <u/>
        <sz val="11"/>
        <color theme="1"/>
        <rFont val="Calibri"/>
        <family val="2"/>
        <charset val="204"/>
        <scheme val="minor"/>
      </rPr>
      <t>2018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</si>
  <si>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</si>
  <si>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</si>
  <si>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</si>
  <si>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</si>
  <si>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</si>
  <si>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</si>
  <si>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</si>
  <si>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</si>
  <si>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</si>
  <si>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</si>
  <si>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</si>
  <si>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</si>
  <si>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</si>
  <si>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</si>
  <si>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</si>
  <si>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</si>
  <si>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</si>
  <si>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</si>
  <si>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</si>
  <si>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</si>
  <si>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</si>
  <si>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</si>
  <si>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</si>
  <si>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</si>
  <si>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 Информация о качестве услуг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</si>
  <si>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</si>
  <si>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</si>
  <si>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</si>
  <si>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</si>
  <si>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</si>
  <si>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</si>
  <si>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</si>
  <si>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</si>
  <si>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</si>
  <si>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</si>
  <si>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</si>
  <si>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</si>
  <si>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</si>
  <si>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</si>
  <si>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</si>
  <si>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</si>
  <si>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</si>
  <si>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</si>
  <si>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</si>
  <si>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</si>
  <si>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</si>
  <si>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</si>
  <si>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</si>
  <si>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</si>
  <si>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</si>
  <si>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</si>
  <si>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</si>
  <si>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</si>
  <si>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</si>
  <si>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</si>
  <si>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</si>
  <si>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</si>
  <si>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</si>
  <si>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</si>
  <si>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</si>
  <si>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</si>
  <si>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</si>
  <si>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</si>
  <si>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</si>
  <si>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</si>
  <si>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</si>
  <si>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</si>
  <si>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</si>
  <si>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</si>
  <si>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</si>
  <si>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</si>
  <si>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</si>
  <si>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</si>
  <si>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</si>
  <si>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</si>
  <si>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</si>
  <si>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</si>
  <si>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</si>
  <si>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</si>
  <si>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</si>
  <si>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</si>
  <si>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</si>
  <si>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</si>
  <si>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</si>
  <si>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</si>
  <si>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</si>
  <si>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</si>
  <si>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</si>
  <si>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</si>
  <si>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</si>
  <si>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</si>
  <si>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</si>
  <si>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</si>
  <si>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</si>
  <si>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</si>
  <si>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</si>
  <si>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</si>
  <si>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</si>
  <si>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</si>
  <si>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</si>
  <si>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</si>
  <si>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</si>
  <si>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</si>
  <si>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</si>
  <si>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</si>
  <si>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</si>
  <si>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</si>
  <si>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</si>
  <si>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</si>
  <si>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</si>
  <si>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</si>
  <si>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</si>
  <si>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</si>
  <si>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</si>
  <si>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</si>
  <si>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</si>
  <si>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</si>
  <si>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</si>
  <si>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</si>
  <si>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</si>
  <si>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</si>
  <si>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</si>
  <si>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</si>
  <si>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</si>
  <si>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</si>
  <si>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</si>
  <si>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</si>
  <si>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</si>
  <si>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</si>
  <si>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</si>
  <si>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</si>
  <si>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</si>
  <si>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</si>
  <si>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</si>
  <si>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</si>
  <si>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8(495)516-04-90; 8(495)516-79-14 zayavka_tp@kenet.ru info@kenet.ru</t>
  </si>
  <si>
    <t>1.Прием выдача документов по ТП; 2. Консультация устн.; 3.Оформление услуг согласно перечню</t>
  </si>
  <si>
    <t>8(495)516-04-90; 8(495)516-79-14; 8(495)577-37-36; 8(495)516-22-46</t>
  </si>
  <si>
    <t>г.Москва, Мукомольный пр-д, д. 2 А</t>
  </si>
  <si>
    <t xml:space="preserve">г. Королев, ул. Гагарина, д. 10 А, пом. 011 </t>
  </si>
  <si>
    <t>г. Лобня, ул. Промышленная, д. 1 А</t>
  </si>
  <si>
    <t>9:00-18:00</t>
  </si>
  <si>
    <t xml:space="preserve"> 8:00-17:00 </t>
  </si>
  <si>
    <t>8:00-17:00</t>
  </si>
  <si>
    <t>8(495)516-04-90; 8(495)516-79-14; 8(495)577-37-36 zayavka_tp@kenet.ru info@kenet.ru</t>
  </si>
  <si>
    <t xml:space="preserve">             АО "МСК Энерго" предлагает комплекс дополнительных услуг, выполняемых силами профессионалов компании на территории Московской области. Все работы выполняются высококвалифицированными специалистами с большим опытом работы, с применением современного оборудования. На всех этапах работ тщательно соблюдаются государственные стандарты и нормативно-технические требования. Перечень дополнительных услуг состоит из 76 пунктов. Данная информация представлена на официальном сайте АО «МСК Энерго» - www.kenet.ru
             Обоснование услуги:
Установка систем учета электроэнергии производится в соответствии с постановлением Правительства РФ от 4 мая 2012 г. № 442 «О функционировании розничных рынков электрической энергии, полном и (или) частичном ограничении режима потребления электрической энергии».
             Преимущества услуги:
Обеспечение перехода на многотарифную систему оплаты. Снижение потерь электроэнергии.
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</si>
  <si>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организаций*</t>
  </si>
  <si>
    <t>*в разработке</t>
  </si>
  <si>
    <t>4.8. Мероприятия, выполняемые сетевой организацией в целях повышения качества обслуживания потребителей*</t>
  </si>
  <si>
    <t>*в отчете по качеству и надежности</t>
  </si>
  <si>
    <t>Оформление подписки на газету "Спутник" в рамках социальной акции "Подпиши ветерана"</t>
  </si>
  <si>
    <t>http://kenet.ru/for_clients/technological-attachment/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</si>
</sst>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00000"/>
    <numFmt numFmtId="165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" fillId="0" borderId="0"/>
  </cellStyleXfs>
  <cellXfs count="127">
    <xf numFmtId="0" fontId="0" fillId="0" borderId="0" xfId="0"/>
    <xf numFmtId="0" fontId="6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6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4" applyFill="1" applyBorder="1"/>
    <xf numFmtId="0" fontId="4" fillId="0" borderId="0" xfId="4" applyFill="1"/>
    <xf numFmtId="0" fontId="18" fillId="0" borderId="0" xfId="4" applyFont="1" applyFill="1" applyBorder="1" applyAlignment="1"/>
    <xf numFmtId="0" fontId="18" fillId="0" borderId="1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left" vertical="center" wrapText="1"/>
    </xf>
    <xf numFmtId="0" fontId="20" fillId="0" borderId="0" xfId="4" applyFont="1" applyFill="1" applyBorder="1" applyAlignment="1">
      <alignment horizontal="left" vertical="center" textRotation="90"/>
    </xf>
    <xf numFmtId="0" fontId="20" fillId="0" borderId="1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18" fillId="0" borderId="2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left" vertical="center" wrapText="1"/>
    </xf>
    <xf numFmtId="3" fontId="21" fillId="0" borderId="1" xfId="4" applyNumberFormat="1" applyFont="1" applyFill="1" applyBorder="1" applyAlignment="1">
      <alignment horizontal="center" vertical="center" wrapText="1"/>
    </xf>
    <xf numFmtId="9" fontId="21" fillId="0" borderId="1" xfId="4" applyNumberFormat="1" applyFont="1" applyFill="1" applyBorder="1" applyAlignment="1">
      <alignment horizontal="center" vertical="center" wrapText="1"/>
    </xf>
    <xf numFmtId="3" fontId="22" fillId="0" borderId="0" xfId="4" applyNumberFormat="1" applyFont="1" applyFill="1" applyBorder="1" applyAlignment="1">
      <alignment horizontal="center" vertical="center" wrapText="1"/>
    </xf>
    <xf numFmtId="0" fontId="22" fillId="0" borderId="0" xfId="4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center" vertical="center" wrapText="1"/>
    </xf>
    <xf numFmtId="0" fontId="18" fillId="0" borderId="21" xfId="4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16" fontId="18" fillId="0" borderId="21" xfId="4" applyNumberFormat="1" applyFont="1" applyFill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3" xfId="4" applyFont="1" applyBorder="1" applyAlignment="1">
      <alignment horizontal="left" vertical="center" wrapText="1"/>
    </xf>
    <xf numFmtId="0" fontId="4" fillId="0" borderId="0" xfId="4"/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justify" vertical="center" wrapText="1"/>
    </xf>
    <xf numFmtId="49" fontId="0" fillId="0" borderId="1" xfId="0" applyNumberFormat="1" applyBorder="1"/>
    <xf numFmtId="0" fontId="17" fillId="0" borderId="0" xfId="3" applyAlignment="1">
      <alignment horizontal="left"/>
    </xf>
    <xf numFmtId="9" fontId="21" fillId="0" borderId="0" xfId="4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20" xfId="4" applyFont="1" applyFill="1" applyBorder="1" applyAlignment="1">
      <alignment horizontal="center" vertical="center" wrapText="1"/>
    </xf>
    <xf numFmtId="0" fontId="19" fillId="0" borderId="22" xfId="4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18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43" fontId="0" fillId="0" borderId="0" xfId="0" applyNumberFormat="1"/>
    <xf numFmtId="43" fontId="0" fillId="0" borderId="0" xfId="1" applyFont="1" applyFill="1"/>
    <xf numFmtId="43" fontId="12" fillId="0" borderId="1" xfId="1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center" vertical="center"/>
    </xf>
    <xf numFmtId="43" fontId="15" fillId="0" borderId="13" xfId="1" applyFont="1" applyFill="1" applyBorder="1" applyAlignment="1">
      <alignment horizontal="center"/>
    </xf>
    <xf numFmtId="0" fontId="24" fillId="0" borderId="0" xfId="0" applyFont="1"/>
    <xf numFmtId="9" fontId="4" fillId="0" borderId="17" xfId="0" applyNumberFormat="1" applyFont="1" applyBorder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9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6" fontId="4" fillId="0" borderId="0" xfId="0" applyNumberFormat="1" applyFont="1" applyFill="1" applyBorder="1" applyAlignment="1">
      <alignment horizontal="center" vertical="center" wrapText="1"/>
    </xf>
  </cellXfs>
  <cellStyles count="6">
    <cellStyle name="Гиперссылка" xfId="3" builtinId="8"/>
    <cellStyle name="Обычный" xfId="0" builtinId="0"/>
    <cellStyle name="Обычный 2" xfId="4"/>
    <cellStyle name="Обычный 2 2" xfId="5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31" sqref="D31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68" t="s">
        <v>64</v>
      </c>
      <c r="B1" s="69"/>
      <c r="C1" s="69"/>
      <c r="D1" s="69"/>
      <c r="E1" s="69"/>
    </row>
    <row r="2" spans="1:5" x14ac:dyDescent="0.25">
      <c r="A2" s="70" t="s">
        <v>2</v>
      </c>
      <c r="B2" s="70" t="s">
        <v>52</v>
      </c>
      <c r="C2" s="70" t="s">
        <v>1</v>
      </c>
      <c r="D2" s="70"/>
      <c r="E2" s="70"/>
    </row>
    <row r="3" spans="1:5" x14ac:dyDescent="0.25">
      <c r="A3" s="70"/>
      <c r="B3" s="70"/>
      <c r="C3" s="1">
        <v>2017</v>
      </c>
      <c r="D3" s="1">
        <v>2018</v>
      </c>
      <c r="E3" s="1" t="s">
        <v>47</v>
      </c>
    </row>
    <row r="4" spans="1:5" ht="15.75" thickBot="1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</row>
    <row r="5" spans="1:5" x14ac:dyDescent="0.25">
      <c r="A5" s="20" t="s">
        <v>10</v>
      </c>
      <c r="B5" s="65" t="s">
        <v>53</v>
      </c>
      <c r="C5" s="66"/>
      <c r="D5" s="66"/>
      <c r="E5" s="67"/>
    </row>
    <row r="6" spans="1:5" x14ac:dyDescent="0.25">
      <c r="A6" s="9" t="s">
        <v>11</v>
      </c>
      <c r="B6" s="3" t="s">
        <v>56</v>
      </c>
      <c r="C6" s="14" t="s">
        <v>46</v>
      </c>
      <c r="D6" s="14" t="s">
        <v>46</v>
      </c>
      <c r="E6" s="14" t="s">
        <v>46</v>
      </c>
    </row>
    <row r="7" spans="1:5" x14ac:dyDescent="0.25">
      <c r="A7" s="9" t="s">
        <v>13</v>
      </c>
      <c r="B7" s="3" t="s">
        <v>57</v>
      </c>
      <c r="C7" s="14" t="s">
        <v>46</v>
      </c>
      <c r="D7" s="14" t="s">
        <v>46</v>
      </c>
      <c r="E7" s="14" t="s">
        <v>46</v>
      </c>
    </row>
    <row r="8" spans="1:5" x14ac:dyDescent="0.25">
      <c r="A8" s="9" t="s">
        <v>14</v>
      </c>
      <c r="B8" s="104" t="s">
        <v>58</v>
      </c>
      <c r="C8" s="107">
        <v>43.016999999999996</v>
      </c>
      <c r="D8" s="108">
        <v>89.119</v>
      </c>
      <c r="E8" s="109">
        <f>D8/C8</f>
        <v>2.071715833275217</v>
      </c>
    </row>
    <row r="9" spans="1:5" x14ac:dyDescent="0.25">
      <c r="A9" s="9" t="s">
        <v>15</v>
      </c>
      <c r="B9" s="104" t="s">
        <v>59</v>
      </c>
      <c r="C9" s="110">
        <v>404.43099999999998</v>
      </c>
      <c r="D9" s="111">
        <v>526.88</v>
      </c>
      <c r="E9" s="109">
        <f>D9/C9</f>
        <v>1.3027685810434908</v>
      </c>
    </row>
    <row r="10" spans="1:5" x14ac:dyDescent="0.25">
      <c r="A10" s="17" t="s">
        <v>16</v>
      </c>
      <c r="B10" s="112" t="s">
        <v>54</v>
      </c>
      <c r="C10" s="112"/>
      <c r="D10" s="112"/>
      <c r="E10" s="112"/>
    </row>
    <row r="11" spans="1:5" x14ac:dyDescent="0.25">
      <c r="A11" s="9" t="s">
        <v>17</v>
      </c>
      <c r="B11" s="104" t="s">
        <v>56</v>
      </c>
      <c r="C11" s="103" t="s">
        <v>46</v>
      </c>
      <c r="D11" s="103" t="s">
        <v>46</v>
      </c>
      <c r="E11" s="103" t="s">
        <v>46</v>
      </c>
    </row>
    <row r="12" spans="1:5" x14ac:dyDescent="0.25">
      <c r="A12" s="9" t="s">
        <v>18</v>
      </c>
      <c r="B12" s="104" t="s">
        <v>57</v>
      </c>
      <c r="C12" s="103" t="s">
        <v>46</v>
      </c>
      <c r="D12" s="103" t="s">
        <v>46</v>
      </c>
      <c r="E12" s="103" t="s">
        <v>46</v>
      </c>
    </row>
    <row r="13" spans="1:5" x14ac:dyDescent="0.25">
      <c r="A13" s="9" t="s">
        <v>19</v>
      </c>
      <c r="B13" s="104" t="s">
        <v>58</v>
      </c>
      <c r="C13" s="108">
        <v>910.2</v>
      </c>
      <c r="D13" s="108">
        <v>1528.7919999999999</v>
      </c>
      <c r="E13" s="109">
        <f>D13/C13</f>
        <v>1.6796220610854755</v>
      </c>
    </row>
    <row r="14" spans="1:5" x14ac:dyDescent="0.25">
      <c r="A14" s="9" t="s">
        <v>20</v>
      </c>
      <c r="B14" s="104" t="s">
        <v>59</v>
      </c>
      <c r="C14" s="113">
        <v>758.60879999999997</v>
      </c>
      <c r="D14" s="114">
        <v>1240.6669999999999</v>
      </c>
      <c r="E14" s="109">
        <f>D14/C14</f>
        <v>1.6354503137849179</v>
      </c>
    </row>
    <row r="15" spans="1:5" x14ac:dyDescent="0.25">
      <c r="A15" s="17" t="s">
        <v>21</v>
      </c>
      <c r="B15" s="112" t="s">
        <v>55</v>
      </c>
      <c r="C15" s="112"/>
      <c r="D15" s="112"/>
      <c r="E15" s="112"/>
    </row>
    <row r="16" spans="1:5" x14ac:dyDescent="0.25">
      <c r="A16" s="9" t="s">
        <v>22</v>
      </c>
      <c r="B16" s="104" t="s">
        <v>60</v>
      </c>
      <c r="C16" s="103" t="s">
        <v>46</v>
      </c>
      <c r="D16" s="103" t="s">
        <v>46</v>
      </c>
      <c r="E16" s="103" t="s">
        <v>46</v>
      </c>
    </row>
    <row r="17" spans="1:5" x14ac:dyDescent="0.25">
      <c r="A17" s="9" t="s">
        <v>23</v>
      </c>
      <c r="B17" s="104" t="s">
        <v>61</v>
      </c>
      <c r="C17" s="103">
        <v>0</v>
      </c>
      <c r="D17" s="103">
        <v>1</v>
      </c>
      <c r="E17" s="109"/>
    </row>
    <row r="18" spans="1:5" x14ac:dyDescent="0.25">
      <c r="A18" s="9" t="s">
        <v>12</v>
      </c>
      <c r="B18" s="104" t="s">
        <v>62</v>
      </c>
      <c r="C18" s="103">
        <v>660</v>
      </c>
      <c r="D18" s="103">
        <v>958</v>
      </c>
      <c r="E18" s="109">
        <f>D18/C18</f>
        <v>1.4515151515151514</v>
      </c>
    </row>
    <row r="19" spans="1:5" x14ac:dyDescent="0.25">
      <c r="A19" s="9" t="s">
        <v>24</v>
      </c>
      <c r="B19" s="104" t="s">
        <v>63</v>
      </c>
      <c r="C19" s="103" t="s">
        <v>46</v>
      </c>
      <c r="D19" s="103" t="s">
        <v>46</v>
      </c>
      <c r="E19" s="103" t="s">
        <v>46</v>
      </c>
    </row>
    <row r="21" spans="1:5" x14ac:dyDescent="0.25">
      <c r="D21" s="106"/>
    </row>
  </sheetData>
  <mergeCells count="7">
    <mergeCell ref="B5:E5"/>
    <mergeCell ref="B10:E10"/>
    <mergeCell ref="B15:E15"/>
    <mergeCell ref="A1:E1"/>
    <mergeCell ref="A2:A3"/>
    <mergeCell ref="B2:B3"/>
    <mergeCell ref="C2:E2"/>
  </mergeCells>
  <pageMargins left="0.7" right="0.7" top="0.75" bottom="0.75" header="0.3" footer="0.3"/>
  <pageSetup paperSize="9" orientation="portrait" verticalDpi="0" r:id="rId1"/>
  <ignoredErrors>
    <ignoredError sqref="A5 A10 A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V19"/>
  <sheetViews>
    <sheetView workbookViewId="0">
      <selection activeCell="C9" sqref="C9:V19"/>
    </sheetView>
  </sheetViews>
  <sheetFormatPr defaultRowHeight="15" x14ac:dyDescent="0.25"/>
  <sheetData>
    <row r="5" spans="3:22" x14ac:dyDescent="0.25">
      <c r="C5" t="s">
        <v>172</v>
      </c>
    </row>
    <row r="9" spans="3:22" ht="15" customHeight="1" x14ac:dyDescent="0.25">
      <c r="C9" s="68" t="s">
        <v>214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3:22" x14ac:dyDescent="0.25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3:22" x14ac:dyDescent="0.25"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</row>
    <row r="12" spans="3:22" x14ac:dyDescent="0.25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</row>
    <row r="13" spans="3:22" x14ac:dyDescent="0.25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3:22" x14ac:dyDescent="0.25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</row>
    <row r="15" spans="3:22" x14ac:dyDescent="0.25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3:22" x14ac:dyDescent="0.25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3:22" x14ac:dyDescent="0.25"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3:22" x14ac:dyDescent="0.25"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19" spans="3:22" x14ac:dyDescent="0.25"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</row>
  </sheetData>
  <mergeCells count="1">
    <mergeCell ref="C9:V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N26"/>
  <sheetViews>
    <sheetView workbookViewId="0">
      <selection activeCell="C26" sqref="C26"/>
    </sheetView>
  </sheetViews>
  <sheetFormatPr defaultRowHeight="15" x14ac:dyDescent="0.25"/>
  <sheetData>
    <row r="5" spans="3:14" ht="15" customHeight="1" x14ac:dyDescent="0.25">
      <c r="C5" s="84" t="s">
        <v>173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3:14" x14ac:dyDescent="0.25"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3:14" x14ac:dyDescent="0.25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3:14" x14ac:dyDescent="0.25"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3:14" x14ac:dyDescent="0.2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3:14" x14ac:dyDescent="0.2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3:14" x14ac:dyDescent="0.25"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3:14" x14ac:dyDescent="0.2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3:14" x14ac:dyDescent="0.2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3:14" x14ac:dyDescent="0.25"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3:14" x14ac:dyDescent="0.25"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3:14" x14ac:dyDescent="0.25"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3:14" x14ac:dyDescent="0.25"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3:14" x14ac:dyDescent="0.25"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3:14" x14ac:dyDescent="0.25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3:14" x14ac:dyDescent="0.25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3:14" x14ac:dyDescent="0.25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3:14" x14ac:dyDescent="0.25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3:14" x14ac:dyDescent="0.25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3:14" ht="167.25" customHeight="1" x14ac:dyDescent="0.25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6" spans="3:14" x14ac:dyDescent="0.25">
      <c r="C26" s="115" t="s">
        <v>219</v>
      </c>
    </row>
  </sheetData>
  <mergeCells count="1">
    <mergeCell ref="C5:N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6:O16"/>
  <sheetViews>
    <sheetView tabSelected="1" workbookViewId="0">
      <selection activeCell="C17" sqref="C17"/>
    </sheetView>
  </sheetViews>
  <sheetFormatPr defaultRowHeight="15" x14ac:dyDescent="0.25"/>
  <sheetData>
    <row r="6" spans="3:15" ht="15" customHeight="1" x14ac:dyDescent="0.25">
      <c r="C6" s="100" t="s">
        <v>215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3:15" x14ac:dyDescent="0.25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3:15" x14ac:dyDescent="0.25"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3:15" x14ac:dyDescent="0.2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3:15" x14ac:dyDescent="0.2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3:15" x14ac:dyDescent="0.25"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spans="3:15" x14ac:dyDescent="0.2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3:15" x14ac:dyDescent="0.2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6" spans="3:15" x14ac:dyDescent="0.25">
      <c r="C16" t="s">
        <v>216</v>
      </c>
    </row>
  </sheetData>
  <mergeCells count="1">
    <mergeCell ref="C6:O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6:N16"/>
  <sheetViews>
    <sheetView workbookViewId="0">
      <selection activeCell="C16" sqref="C16"/>
    </sheetView>
  </sheetViews>
  <sheetFormatPr defaultRowHeight="15" x14ac:dyDescent="0.25"/>
  <sheetData>
    <row r="6" spans="3:14" ht="15" customHeight="1" x14ac:dyDescent="0.25">
      <c r="C6" s="100" t="s">
        <v>217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3:14" x14ac:dyDescent="0.25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3:14" x14ac:dyDescent="0.25"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3:14" x14ac:dyDescent="0.25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3:14" x14ac:dyDescent="0.2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3:14" x14ac:dyDescent="0.25"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3:14" x14ac:dyDescent="0.25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3:14" x14ac:dyDescent="0.25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6" spans="3:14" x14ac:dyDescent="0.25">
      <c r="C16" t="s">
        <v>218</v>
      </c>
    </row>
  </sheetData>
  <mergeCells count="1">
    <mergeCell ref="C6:N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7:AF16"/>
  <sheetViews>
    <sheetView workbookViewId="0">
      <selection activeCell="O15" sqref="O15"/>
    </sheetView>
  </sheetViews>
  <sheetFormatPr defaultRowHeight="15" x14ac:dyDescent="0.25"/>
  <sheetData>
    <row r="7" spans="2:32" x14ac:dyDescent="0.25">
      <c r="C7" s="95" t="s">
        <v>174</v>
      </c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2:32" x14ac:dyDescent="0.25">
      <c r="C8" s="28"/>
    </row>
    <row r="9" spans="2:32" ht="15.75" thickBot="1" x14ac:dyDescent="0.3"/>
    <row r="10" spans="2:32" ht="45" customHeight="1" thickBot="1" x14ac:dyDescent="0.3">
      <c r="B10" s="92" t="s">
        <v>2</v>
      </c>
      <c r="C10" s="92" t="s">
        <v>175</v>
      </c>
      <c r="D10" s="92" t="s">
        <v>176</v>
      </c>
      <c r="E10" s="92" t="s">
        <v>177</v>
      </c>
      <c r="F10" s="89" t="s">
        <v>178</v>
      </c>
      <c r="G10" s="90"/>
      <c r="H10" s="90"/>
      <c r="I10" s="90"/>
      <c r="J10" s="91"/>
      <c r="K10" s="89" t="s">
        <v>179</v>
      </c>
      <c r="L10" s="90"/>
      <c r="M10" s="90"/>
      <c r="N10" s="90"/>
      <c r="O10" s="90"/>
      <c r="P10" s="91"/>
      <c r="Q10" s="89" t="s">
        <v>180</v>
      </c>
      <c r="R10" s="90"/>
      <c r="S10" s="90"/>
      <c r="T10" s="90"/>
      <c r="U10" s="90"/>
      <c r="V10" s="90"/>
      <c r="W10" s="91"/>
      <c r="X10" s="89" t="s">
        <v>181</v>
      </c>
      <c r="Y10" s="90"/>
      <c r="Z10" s="90"/>
      <c r="AA10" s="91"/>
      <c r="AB10" s="89" t="s">
        <v>182</v>
      </c>
      <c r="AC10" s="90"/>
      <c r="AD10" s="91"/>
      <c r="AE10" s="89" t="s">
        <v>183</v>
      </c>
      <c r="AF10" s="91"/>
    </row>
    <row r="11" spans="2:32" ht="165.75" thickBot="1" x14ac:dyDescent="0.3">
      <c r="B11" s="94"/>
      <c r="C11" s="94"/>
      <c r="D11" s="94"/>
      <c r="E11" s="94"/>
      <c r="F11" s="26" t="s">
        <v>184</v>
      </c>
      <c r="G11" s="26" t="s">
        <v>185</v>
      </c>
      <c r="H11" s="26" t="s">
        <v>186</v>
      </c>
      <c r="I11" s="26" t="s">
        <v>187</v>
      </c>
      <c r="J11" s="26" t="s">
        <v>118</v>
      </c>
      <c r="K11" s="26" t="s">
        <v>188</v>
      </c>
      <c r="L11" s="26" t="s">
        <v>189</v>
      </c>
      <c r="M11" s="26" t="s">
        <v>190</v>
      </c>
      <c r="N11" s="26" t="s">
        <v>191</v>
      </c>
      <c r="O11" s="26" t="s">
        <v>192</v>
      </c>
      <c r="P11" s="26" t="s">
        <v>118</v>
      </c>
      <c r="Q11" s="26" t="s">
        <v>193</v>
      </c>
      <c r="R11" s="26" t="s">
        <v>194</v>
      </c>
      <c r="S11" s="26" t="s">
        <v>189</v>
      </c>
      <c r="T11" s="26" t="s">
        <v>190</v>
      </c>
      <c r="U11" s="26" t="s">
        <v>191</v>
      </c>
      <c r="V11" s="26" t="s">
        <v>192</v>
      </c>
      <c r="W11" s="26" t="s">
        <v>118</v>
      </c>
      <c r="X11" s="26" t="s">
        <v>195</v>
      </c>
      <c r="Y11" s="26" t="s">
        <v>196</v>
      </c>
      <c r="Z11" s="26" t="s">
        <v>197</v>
      </c>
      <c r="AA11" s="26" t="s">
        <v>118</v>
      </c>
      <c r="AB11" s="26" t="s">
        <v>198</v>
      </c>
      <c r="AC11" s="26" t="s">
        <v>199</v>
      </c>
      <c r="AD11" s="26" t="s">
        <v>200</v>
      </c>
      <c r="AE11" s="26" t="s">
        <v>201</v>
      </c>
      <c r="AF11" s="26" t="s">
        <v>202</v>
      </c>
    </row>
    <row r="12" spans="2:32" ht="15.75" thickBot="1" x14ac:dyDescent="0.3">
      <c r="B12" s="25">
        <v>1</v>
      </c>
      <c r="C12" s="26">
        <v>2</v>
      </c>
      <c r="D12" s="26">
        <v>3</v>
      </c>
      <c r="E12" s="26">
        <v>4</v>
      </c>
      <c r="F12" s="26">
        <v>5</v>
      </c>
      <c r="G12" s="26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6">
        <v>13</v>
      </c>
      <c r="O12" s="26">
        <v>14</v>
      </c>
      <c r="P12" s="26">
        <v>15</v>
      </c>
      <c r="Q12" s="26">
        <v>16</v>
      </c>
      <c r="R12" s="26">
        <v>17</v>
      </c>
      <c r="S12" s="26">
        <v>18</v>
      </c>
      <c r="T12" s="26">
        <v>19</v>
      </c>
      <c r="U12" s="26">
        <v>20</v>
      </c>
      <c r="V12" s="26">
        <v>21</v>
      </c>
      <c r="W12" s="26">
        <v>22</v>
      </c>
      <c r="X12" s="26">
        <v>23</v>
      </c>
      <c r="Y12" s="26">
        <v>24</v>
      </c>
      <c r="Z12" s="26">
        <v>25</v>
      </c>
      <c r="AA12" s="26">
        <v>26</v>
      </c>
      <c r="AB12" s="26">
        <v>27</v>
      </c>
      <c r="AC12" s="26">
        <v>28</v>
      </c>
      <c r="AD12" s="26">
        <v>29</v>
      </c>
      <c r="AE12" s="26">
        <v>30</v>
      </c>
      <c r="AF12" s="26">
        <v>31</v>
      </c>
    </row>
    <row r="13" spans="2:32" ht="15.75" thickBot="1" x14ac:dyDescent="0.3">
      <c r="B13" s="52"/>
      <c r="C13" s="51"/>
      <c r="D13" s="51"/>
      <c r="E13" s="51"/>
      <c r="F13" s="51"/>
      <c r="G13" s="116">
        <v>1</v>
      </c>
      <c r="H13" s="116"/>
      <c r="I13" s="51"/>
      <c r="J13" s="51"/>
      <c r="K13" s="51"/>
      <c r="L13" s="51"/>
      <c r="M13" s="51"/>
      <c r="N13" s="116">
        <v>1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2:32" s="99" customFormat="1" ht="15.75" thickBot="1" x14ac:dyDescent="0.3">
      <c r="B14" s="64"/>
      <c r="C14" s="51"/>
      <c r="D14" s="51"/>
      <c r="E14" s="51"/>
      <c r="F14" s="51"/>
      <c r="G14" s="116"/>
      <c r="H14" s="116">
        <v>0.83</v>
      </c>
      <c r="I14" s="51"/>
      <c r="J14" s="51"/>
      <c r="K14" s="51"/>
      <c r="L14" s="51"/>
      <c r="M14" s="51"/>
      <c r="N14" s="116"/>
      <c r="O14" s="116">
        <v>0.83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2:32" s="99" customFormat="1" ht="15.75" thickBot="1" x14ac:dyDescent="0.3">
      <c r="B15" s="64"/>
      <c r="C15" s="51"/>
      <c r="D15" s="51"/>
      <c r="E15" s="51"/>
      <c r="F15" s="51"/>
      <c r="G15" s="116"/>
      <c r="H15" s="116">
        <v>1</v>
      </c>
      <c r="I15" s="51"/>
      <c r="J15" s="51"/>
      <c r="K15" s="51"/>
      <c r="L15" s="51"/>
      <c r="M15" s="51"/>
      <c r="N15" s="116">
        <v>1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2:32" s="99" customFormat="1" ht="15.75" thickBot="1" x14ac:dyDescent="0.3">
      <c r="B16" s="64"/>
      <c r="C16" s="51"/>
      <c r="D16" s="51"/>
      <c r="E16" s="51"/>
      <c r="F16" s="116">
        <v>0.97</v>
      </c>
      <c r="G16" s="116"/>
      <c r="H16" s="116"/>
      <c r="I16" s="51"/>
      <c r="J16" s="51"/>
      <c r="K16" s="51"/>
      <c r="L16" s="51"/>
      <c r="M16" s="51"/>
      <c r="N16" s="116"/>
      <c r="O16" s="51"/>
      <c r="P16" s="51"/>
      <c r="Q16" s="116">
        <v>0.97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</sheetData>
  <mergeCells count="11">
    <mergeCell ref="Q10:W10"/>
    <mergeCell ref="X10:AA10"/>
    <mergeCell ref="AB10:AD10"/>
    <mergeCell ref="AE10:AF10"/>
    <mergeCell ref="C7:M7"/>
    <mergeCell ref="K10:P10"/>
    <mergeCell ref="B10:B11"/>
    <mergeCell ref="C10:C11"/>
    <mergeCell ref="D10:D11"/>
    <mergeCell ref="E10:E11"/>
    <mergeCell ref="F10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20" activePane="bottomLeft" state="frozen"/>
      <selection pane="bottomLeft" activeCell="C27" sqref="C26:E27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71" t="s">
        <v>4</v>
      </c>
      <c r="B1" s="71"/>
      <c r="C1" s="71"/>
      <c r="D1" s="71"/>
      <c r="E1" s="71"/>
    </row>
    <row r="2" spans="1:5" ht="7.5" customHeight="1" x14ac:dyDescent="0.25"/>
    <row r="3" spans="1:5" ht="42" customHeight="1" x14ac:dyDescent="0.25">
      <c r="A3" s="68" t="s">
        <v>65</v>
      </c>
      <c r="B3" s="69"/>
      <c r="C3" s="69"/>
      <c r="D3" s="69"/>
      <c r="E3" s="69"/>
    </row>
    <row r="4" spans="1:5" ht="38.25" customHeight="1" x14ac:dyDescent="0.25">
      <c r="A4" s="72" t="s">
        <v>3</v>
      </c>
      <c r="B4" s="72"/>
      <c r="C4" s="72"/>
      <c r="D4" s="72"/>
      <c r="E4" s="72"/>
    </row>
    <row r="5" spans="1:5" ht="22.5" customHeight="1" x14ac:dyDescent="0.25">
      <c r="A5" s="70" t="s">
        <v>2</v>
      </c>
      <c r="B5" s="70" t="s">
        <v>0</v>
      </c>
      <c r="C5" s="70" t="s">
        <v>1</v>
      </c>
      <c r="D5" s="70"/>
      <c r="E5" s="70"/>
    </row>
    <row r="6" spans="1:5" x14ac:dyDescent="0.25">
      <c r="A6" s="70"/>
      <c r="B6" s="70"/>
      <c r="C6" s="1">
        <v>2017</v>
      </c>
      <c r="D6" s="1">
        <v>2018</v>
      </c>
      <c r="E6" s="1" t="s">
        <v>47</v>
      </c>
    </row>
    <row r="7" spans="1:5" ht="15.75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5" ht="33.75" customHeight="1" x14ac:dyDescent="0.25">
      <c r="A8" s="8" t="s">
        <v>10</v>
      </c>
      <c r="B8" s="5" t="s">
        <v>5</v>
      </c>
      <c r="C8" s="15"/>
      <c r="D8" s="15"/>
      <c r="E8" s="6"/>
    </row>
    <row r="9" spans="1:5" x14ac:dyDescent="0.25">
      <c r="A9" s="9" t="s">
        <v>11</v>
      </c>
      <c r="B9" s="3" t="s">
        <v>6</v>
      </c>
      <c r="C9" s="14" t="s">
        <v>46</v>
      </c>
      <c r="D9" s="14" t="s">
        <v>46</v>
      </c>
      <c r="E9" s="14" t="s">
        <v>46</v>
      </c>
    </row>
    <row r="10" spans="1:5" x14ac:dyDescent="0.25">
      <c r="A10" s="9" t="s">
        <v>13</v>
      </c>
      <c r="B10" s="3" t="s">
        <v>7</v>
      </c>
      <c r="C10" s="14" t="s">
        <v>46</v>
      </c>
      <c r="D10" s="14" t="s">
        <v>46</v>
      </c>
      <c r="E10" s="14" t="s">
        <v>46</v>
      </c>
    </row>
    <row r="11" spans="1:5" x14ac:dyDescent="0.25">
      <c r="A11" s="9" t="s">
        <v>14</v>
      </c>
      <c r="B11" s="3" t="s">
        <v>8</v>
      </c>
      <c r="C11" s="14" t="s">
        <v>46</v>
      </c>
      <c r="D11" s="14" t="s">
        <v>46</v>
      </c>
      <c r="E11" s="14" t="s">
        <v>46</v>
      </c>
    </row>
    <row r="12" spans="1:5" x14ac:dyDescent="0.25">
      <c r="A12" s="9" t="s">
        <v>15</v>
      </c>
      <c r="B12" s="3" t="s">
        <v>9</v>
      </c>
      <c r="C12" s="13">
        <v>0.48804254763769256</v>
      </c>
      <c r="D12" s="13">
        <v>0.5515534783161643</v>
      </c>
      <c r="E12" s="13">
        <f>(D12-C12)/C12*100</f>
        <v>13.013400365580473</v>
      </c>
    </row>
    <row r="13" spans="1:5" ht="33" x14ac:dyDescent="0.35">
      <c r="A13" s="9" t="s">
        <v>16</v>
      </c>
      <c r="B13" s="4" t="s">
        <v>48</v>
      </c>
      <c r="C13" s="13"/>
      <c r="D13" s="13"/>
      <c r="E13" s="3"/>
    </row>
    <row r="14" spans="1:5" x14ac:dyDescent="0.25">
      <c r="A14" s="9" t="s">
        <v>17</v>
      </c>
      <c r="B14" s="3" t="s">
        <v>6</v>
      </c>
      <c r="C14" s="14" t="s">
        <v>46</v>
      </c>
      <c r="D14" s="14" t="s">
        <v>46</v>
      </c>
      <c r="E14" s="14" t="s">
        <v>46</v>
      </c>
    </row>
    <row r="15" spans="1:5" x14ac:dyDescent="0.25">
      <c r="A15" s="9" t="s">
        <v>18</v>
      </c>
      <c r="B15" s="3" t="s">
        <v>7</v>
      </c>
      <c r="C15" s="14" t="s">
        <v>46</v>
      </c>
      <c r="D15" s="14" t="s">
        <v>46</v>
      </c>
      <c r="E15" s="14" t="s">
        <v>46</v>
      </c>
    </row>
    <row r="16" spans="1:5" x14ac:dyDescent="0.25">
      <c r="A16" s="9" t="s">
        <v>19</v>
      </c>
      <c r="B16" s="3" t="s">
        <v>8</v>
      </c>
      <c r="C16" s="14" t="s">
        <v>46</v>
      </c>
      <c r="D16" s="14" t="s">
        <v>46</v>
      </c>
      <c r="E16" s="14" t="s">
        <v>46</v>
      </c>
    </row>
    <row r="17" spans="1:5" x14ac:dyDescent="0.25">
      <c r="A17" s="9" t="s">
        <v>20</v>
      </c>
      <c r="B17" s="3" t="s">
        <v>9</v>
      </c>
      <c r="C17" s="13">
        <v>0.18606978160619508</v>
      </c>
      <c r="D17" s="13">
        <v>0.32532112425282972</v>
      </c>
      <c r="E17" s="13">
        <f>(D17-C17)/C17*100</f>
        <v>74.838236195359926</v>
      </c>
    </row>
    <row r="18" spans="1:5" ht="96" customHeight="1" x14ac:dyDescent="0.25">
      <c r="A18" s="9" t="s">
        <v>21</v>
      </c>
      <c r="B18" s="10" t="s">
        <v>25</v>
      </c>
      <c r="C18" s="13"/>
      <c r="D18" s="13"/>
      <c r="E18" s="3"/>
    </row>
    <row r="19" spans="1:5" x14ac:dyDescent="0.25">
      <c r="A19" s="9" t="s">
        <v>22</v>
      </c>
      <c r="B19" s="3" t="s">
        <v>6</v>
      </c>
      <c r="C19" s="14" t="s">
        <v>46</v>
      </c>
      <c r="D19" s="14" t="s">
        <v>46</v>
      </c>
      <c r="E19" s="14" t="s">
        <v>46</v>
      </c>
    </row>
    <row r="20" spans="1:5" x14ac:dyDescent="0.25">
      <c r="A20" s="9" t="s">
        <v>23</v>
      </c>
      <c r="B20" s="3" t="s">
        <v>7</v>
      </c>
      <c r="C20" s="14" t="s">
        <v>46</v>
      </c>
      <c r="D20" s="14" t="s">
        <v>46</v>
      </c>
      <c r="E20" s="14" t="s">
        <v>46</v>
      </c>
    </row>
    <row r="21" spans="1:5" x14ac:dyDescent="0.25">
      <c r="A21" s="9" t="s">
        <v>12</v>
      </c>
      <c r="B21" s="3" t="s">
        <v>8</v>
      </c>
      <c r="C21" s="14" t="s">
        <v>46</v>
      </c>
      <c r="D21" s="14" t="s">
        <v>46</v>
      </c>
      <c r="E21" s="14" t="s">
        <v>46</v>
      </c>
    </row>
    <row r="22" spans="1:5" x14ac:dyDescent="0.25">
      <c r="A22" s="9" t="s">
        <v>24</v>
      </c>
      <c r="B22" s="3" t="s">
        <v>9</v>
      </c>
      <c r="C22" s="101" t="s">
        <v>66</v>
      </c>
      <c r="D22" s="101">
        <v>2.3803706918478951</v>
      </c>
      <c r="E22" s="102"/>
    </row>
    <row r="23" spans="1:5" ht="93" x14ac:dyDescent="0.35">
      <c r="A23" s="13">
        <v>4</v>
      </c>
      <c r="B23" s="4" t="s">
        <v>26</v>
      </c>
      <c r="C23" s="13"/>
      <c r="D23" s="13"/>
      <c r="E23" s="3"/>
    </row>
    <row r="24" spans="1:5" x14ac:dyDescent="0.25">
      <c r="A24" s="9" t="s">
        <v>27</v>
      </c>
      <c r="B24" s="3" t="s">
        <v>6</v>
      </c>
      <c r="C24" s="14" t="s">
        <v>46</v>
      </c>
      <c r="D24" s="14" t="s">
        <v>46</v>
      </c>
      <c r="E24" s="3"/>
    </row>
    <row r="25" spans="1:5" x14ac:dyDescent="0.25">
      <c r="A25" s="9" t="s">
        <v>28</v>
      </c>
      <c r="B25" s="3" t="s">
        <v>7</v>
      </c>
      <c r="C25" s="14" t="s">
        <v>46</v>
      </c>
      <c r="D25" s="14" t="s">
        <v>46</v>
      </c>
      <c r="E25" s="3"/>
    </row>
    <row r="26" spans="1:5" x14ac:dyDescent="0.25">
      <c r="A26" s="9" t="s">
        <v>29</v>
      </c>
      <c r="B26" s="3" t="s">
        <v>8</v>
      </c>
      <c r="C26" s="103" t="s">
        <v>46</v>
      </c>
      <c r="D26" s="103" t="s">
        <v>46</v>
      </c>
      <c r="E26" s="104"/>
    </row>
    <row r="27" spans="1:5" x14ac:dyDescent="0.25">
      <c r="A27" s="9" t="s">
        <v>30</v>
      </c>
      <c r="B27" s="3" t="s">
        <v>9</v>
      </c>
      <c r="C27" s="103" t="s">
        <v>46</v>
      </c>
      <c r="D27" s="101">
        <v>0.60454025181228543</v>
      </c>
      <c r="E27" s="105"/>
    </row>
    <row r="28" spans="1:5" ht="51.75" customHeight="1" x14ac:dyDescent="0.25">
      <c r="A28" s="9" t="s">
        <v>31</v>
      </c>
      <c r="B28" s="11" t="s">
        <v>32</v>
      </c>
      <c r="C28" s="13">
        <v>0</v>
      </c>
      <c r="D28" s="13">
        <v>0</v>
      </c>
      <c r="E28" s="13">
        <v>0</v>
      </c>
    </row>
    <row r="29" spans="1:5" ht="75" x14ac:dyDescent="0.25">
      <c r="A29" s="9" t="s">
        <v>34</v>
      </c>
      <c r="B29" s="11" t="s">
        <v>33</v>
      </c>
      <c r="C29" s="13">
        <v>0</v>
      </c>
      <c r="D29" s="13">
        <v>0</v>
      </c>
      <c r="E29" s="13">
        <v>0</v>
      </c>
    </row>
    <row r="30" spans="1:5" x14ac:dyDescent="0.25">
      <c r="A30" s="2"/>
    </row>
    <row r="31" spans="1:5" x14ac:dyDescent="0.25">
      <c r="A31" s="2"/>
    </row>
    <row r="32" spans="1: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ignoredErrors>
    <ignoredError sqref="A8 A13 A18 A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100" zoomScaleSheetLayoutView="80" workbookViewId="0">
      <selection activeCell="F16" sqref="F16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7.5" customHeight="1" x14ac:dyDescent="0.25"/>
    <row r="3" spans="1:20" ht="44.25" customHeight="1" x14ac:dyDescent="0.25">
      <c r="A3" s="68" t="s">
        <v>68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38.25" customHeight="1" x14ac:dyDescent="0.25">
      <c r="A4" s="72" t="s">
        <v>35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258" customHeight="1" x14ac:dyDescent="0.25">
      <c r="A5" s="70" t="s">
        <v>2</v>
      </c>
      <c r="B5" s="78" t="s">
        <v>36</v>
      </c>
      <c r="C5" s="75" t="s">
        <v>37</v>
      </c>
      <c r="D5" s="76"/>
      <c r="E5" s="76"/>
      <c r="F5" s="77"/>
      <c r="G5" s="75" t="s">
        <v>50</v>
      </c>
      <c r="H5" s="76"/>
      <c r="I5" s="76"/>
      <c r="J5" s="77"/>
      <c r="K5" s="75" t="s">
        <v>42</v>
      </c>
      <c r="L5" s="76"/>
      <c r="M5" s="76"/>
      <c r="N5" s="77"/>
      <c r="O5" s="78" t="s">
        <v>43</v>
      </c>
      <c r="P5" s="78"/>
      <c r="Q5" s="78"/>
      <c r="R5" s="78"/>
      <c r="S5" s="79" t="s">
        <v>44</v>
      </c>
      <c r="T5" s="79" t="s">
        <v>45</v>
      </c>
    </row>
    <row r="6" spans="1:20" ht="21" customHeight="1" x14ac:dyDescent="0.25">
      <c r="A6" s="70"/>
      <c r="B6" s="78"/>
      <c r="C6" s="12" t="s">
        <v>38</v>
      </c>
      <c r="D6" s="12" t="s">
        <v>39</v>
      </c>
      <c r="E6" s="1" t="s">
        <v>40</v>
      </c>
      <c r="F6" s="1" t="s">
        <v>41</v>
      </c>
      <c r="G6" s="12" t="s">
        <v>38</v>
      </c>
      <c r="H6" s="12" t="s">
        <v>39</v>
      </c>
      <c r="I6" s="1" t="s">
        <v>40</v>
      </c>
      <c r="J6" s="1" t="s">
        <v>41</v>
      </c>
      <c r="K6" s="12" t="s">
        <v>38</v>
      </c>
      <c r="L6" s="12" t="s">
        <v>39</v>
      </c>
      <c r="M6" s="1" t="s">
        <v>40</v>
      </c>
      <c r="N6" s="1" t="s">
        <v>41</v>
      </c>
      <c r="O6" s="12" t="s">
        <v>38</v>
      </c>
      <c r="P6" s="12" t="s">
        <v>39</v>
      </c>
      <c r="Q6" s="1" t="s">
        <v>40</v>
      </c>
      <c r="R6" s="1" t="s">
        <v>41</v>
      </c>
      <c r="S6" s="80"/>
      <c r="T6" s="80"/>
    </row>
    <row r="7" spans="1:20" ht="15.75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</row>
    <row r="8" spans="1:20" ht="49.5" customHeight="1" x14ac:dyDescent="0.25">
      <c r="A8" s="8" t="s">
        <v>10</v>
      </c>
      <c r="B8" s="5" t="s">
        <v>67</v>
      </c>
      <c r="C8" s="16" t="s">
        <v>46</v>
      </c>
      <c r="D8" s="16" t="s">
        <v>46</v>
      </c>
      <c r="E8" s="16" t="s">
        <v>46</v>
      </c>
      <c r="F8" s="13">
        <v>0.5515534783161643</v>
      </c>
      <c r="G8" s="16" t="s">
        <v>46</v>
      </c>
      <c r="H8" s="16" t="s">
        <v>46</v>
      </c>
      <c r="I8" s="16" t="s">
        <v>46</v>
      </c>
      <c r="J8" s="21">
        <v>0.32532112425282972</v>
      </c>
      <c r="K8" s="16" t="s">
        <v>46</v>
      </c>
      <c r="L8" s="16" t="s">
        <v>46</v>
      </c>
      <c r="M8" s="16" t="s">
        <v>46</v>
      </c>
      <c r="N8" s="21">
        <v>2.3803706918478951</v>
      </c>
      <c r="O8" s="16" t="s">
        <v>46</v>
      </c>
      <c r="P8" s="16" t="s">
        <v>46</v>
      </c>
      <c r="Q8" s="16" t="s">
        <v>46</v>
      </c>
      <c r="R8" s="21">
        <v>0.60454025181228543</v>
      </c>
      <c r="S8" s="22">
        <v>8.2379498918987663E-3</v>
      </c>
      <c r="T8" s="73" t="s">
        <v>51</v>
      </c>
    </row>
    <row r="9" spans="1:20" x14ac:dyDescent="0.25">
      <c r="A9" s="17" t="s">
        <v>16</v>
      </c>
      <c r="B9" s="18" t="s">
        <v>49</v>
      </c>
      <c r="C9" s="19" t="s">
        <v>46</v>
      </c>
      <c r="D9" s="19" t="s">
        <v>46</v>
      </c>
      <c r="E9" s="19" t="s">
        <v>46</v>
      </c>
      <c r="F9" s="13">
        <f>F8</f>
        <v>0.5515534783161643</v>
      </c>
      <c r="G9" s="19" t="s">
        <v>46</v>
      </c>
      <c r="H9" s="19" t="s">
        <v>46</v>
      </c>
      <c r="I9" s="19" t="s">
        <v>46</v>
      </c>
      <c r="J9" s="21">
        <f>J8</f>
        <v>0.32532112425282972</v>
      </c>
      <c r="K9" s="19" t="s">
        <v>46</v>
      </c>
      <c r="L9" s="19" t="s">
        <v>46</v>
      </c>
      <c r="M9" s="19" t="s">
        <v>46</v>
      </c>
      <c r="N9" s="21">
        <f>N8</f>
        <v>2.3803706918478951</v>
      </c>
      <c r="O9" s="19" t="s">
        <v>46</v>
      </c>
      <c r="P9" s="19" t="s">
        <v>46</v>
      </c>
      <c r="Q9" s="19" t="s">
        <v>46</v>
      </c>
      <c r="R9" s="21">
        <f>R8</f>
        <v>0.60454025181228543</v>
      </c>
      <c r="S9" s="21">
        <f>S8</f>
        <v>8.2379498918987663E-3</v>
      </c>
      <c r="T9" s="74"/>
    </row>
    <row r="10" spans="1:20" x14ac:dyDescent="0.25">
      <c r="A10" s="2"/>
    </row>
    <row r="11" spans="1:20" x14ac:dyDescent="0.25">
      <c r="A11" s="2"/>
    </row>
    <row r="12" spans="1:20" x14ac:dyDescent="0.25">
      <c r="A12" s="2"/>
    </row>
    <row r="13" spans="1:20" x14ac:dyDescent="0.25">
      <c r="A13" s="2"/>
    </row>
    <row r="14" spans="1:20" x14ac:dyDescent="0.25">
      <c r="A14" s="2"/>
    </row>
    <row r="15" spans="1:20" x14ac:dyDescent="0.25">
      <c r="A15" s="2"/>
    </row>
    <row r="16" spans="1:20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</sheetData>
  <mergeCells count="12">
    <mergeCell ref="T8:T9"/>
    <mergeCell ref="A4:T4"/>
    <mergeCell ref="A3:T3"/>
    <mergeCell ref="A1:T1"/>
    <mergeCell ref="C5:F5"/>
    <mergeCell ref="G5:J5"/>
    <mergeCell ref="K5:N5"/>
    <mergeCell ref="O5:R5"/>
    <mergeCell ref="S5:S6"/>
    <mergeCell ref="T5:T6"/>
    <mergeCell ref="A5:A6"/>
    <mergeCell ref="B5:B6"/>
  </mergeCells>
  <printOptions horizontalCentered="1"/>
  <pageMargins left="0" right="0" top="0" bottom="0" header="0" footer="0"/>
  <pageSetup paperSize="9" scale="61" orientation="landscape" r:id="rId1"/>
  <ignoredErrors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W29"/>
  <sheetViews>
    <sheetView topLeftCell="A19" zoomScale="82" zoomScaleNormal="82" zoomScaleSheetLayoutView="85" workbookViewId="0">
      <selection activeCell="M25" sqref="M25"/>
    </sheetView>
  </sheetViews>
  <sheetFormatPr defaultRowHeight="15" x14ac:dyDescent="0.25"/>
  <cols>
    <col min="1" max="1" width="6" style="50" customWidth="1"/>
    <col min="2" max="2" width="39.140625" style="50" customWidth="1"/>
    <col min="3" max="3" width="9.28515625" style="50" customWidth="1"/>
    <col min="4" max="4" width="9.5703125" style="50" customWidth="1"/>
    <col min="5" max="5" width="10.42578125" style="50" customWidth="1"/>
    <col min="6" max="6" width="10.140625" style="50" customWidth="1"/>
    <col min="7" max="7" width="9.28515625" style="50" customWidth="1"/>
    <col min="8" max="18" width="11.85546875" style="50" customWidth="1"/>
    <col min="19" max="23" width="7.5703125" style="50" customWidth="1"/>
    <col min="24" max="16384" width="9.140625" style="50"/>
  </cols>
  <sheetData>
    <row r="3" spans="1:23" x14ac:dyDescent="0.25">
      <c r="D3" s="27" t="s">
        <v>93</v>
      </c>
    </row>
    <row r="4" spans="1:23" x14ac:dyDescent="0.25">
      <c r="D4" s="27" t="s">
        <v>94</v>
      </c>
    </row>
    <row r="5" spans="1:23" x14ac:dyDescent="0.25">
      <c r="D5" s="28"/>
    </row>
    <row r="6" spans="1:23" ht="88.5" customHeight="1" x14ac:dyDescent="0.25">
      <c r="D6" s="84" t="s">
        <v>95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23" ht="50.25" customHeight="1" x14ac:dyDescent="0.25">
      <c r="D7" s="84" t="s">
        <v>96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23" ht="50.25" customHeight="1" x14ac:dyDescent="0.25">
      <c r="D8" s="84" t="s">
        <v>97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23" ht="50.25" customHeight="1" x14ac:dyDescent="0.25">
      <c r="D9" s="84" t="s">
        <v>98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3" spans="1:23" ht="15.75" thickBot="1" x14ac:dyDescent="0.3"/>
    <row r="14" spans="1:23" s="30" customFormat="1" x14ac:dyDescent="0.25">
      <c r="A14" s="85" t="s">
        <v>69</v>
      </c>
      <c r="B14" s="87" t="s">
        <v>0</v>
      </c>
      <c r="C14" s="87" t="s">
        <v>70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1" t="s">
        <v>71</v>
      </c>
      <c r="S14" s="29"/>
      <c r="T14" s="29"/>
      <c r="U14" s="29"/>
      <c r="V14" s="29"/>
      <c r="W14" s="29"/>
    </row>
    <row r="15" spans="1:23" s="30" customFormat="1" ht="27.75" customHeight="1" x14ac:dyDescent="0.25">
      <c r="A15" s="86"/>
      <c r="B15" s="88"/>
      <c r="C15" s="83" t="s">
        <v>72</v>
      </c>
      <c r="D15" s="83"/>
      <c r="E15" s="83"/>
      <c r="F15" s="83" t="s">
        <v>73</v>
      </c>
      <c r="G15" s="83"/>
      <c r="H15" s="83"/>
      <c r="I15" s="83" t="s">
        <v>74</v>
      </c>
      <c r="J15" s="83"/>
      <c r="K15" s="83"/>
      <c r="L15" s="83" t="s">
        <v>75</v>
      </c>
      <c r="M15" s="83"/>
      <c r="N15" s="83"/>
      <c r="O15" s="83" t="s">
        <v>76</v>
      </c>
      <c r="P15" s="83"/>
      <c r="Q15" s="83"/>
      <c r="R15" s="82"/>
      <c r="S15" s="31"/>
      <c r="T15" s="31"/>
      <c r="U15" s="31"/>
      <c r="V15" s="31"/>
      <c r="W15" s="31"/>
    </row>
    <row r="16" spans="1:23" s="30" customFormat="1" ht="37.5" customHeight="1" x14ac:dyDescent="0.25">
      <c r="A16" s="86"/>
      <c r="B16" s="88"/>
      <c r="C16" s="32">
        <v>2017</v>
      </c>
      <c r="D16" s="32">
        <v>2018</v>
      </c>
      <c r="E16" s="32" t="s">
        <v>77</v>
      </c>
      <c r="F16" s="32">
        <v>2017</v>
      </c>
      <c r="G16" s="32">
        <v>2018</v>
      </c>
      <c r="H16" s="32" t="s">
        <v>77</v>
      </c>
      <c r="I16" s="32">
        <v>2017</v>
      </c>
      <c r="J16" s="32">
        <v>2018</v>
      </c>
      <c r="K16" s="32" t="s">
        <v>77</v>
      </c>
      <c r="L16" s="32">
        <v>2017</v>
      </c>
      <c r="M16" s="32">
        <v>2018</v>
      </c>
      <c r="N16" s="32" t="s">
        <v>77</v>
      </c>
      <c r="O16" s="32">
        <v>2017</v>
      </c>
      <c r="P16" s="32">
        <v>2018</v>
      </c>
      <c r="Q16" s="32" t="s">
        <v>77</v>
      </c>
      <c r="R16" s="82"/>
      <c r="S16" s="33"/>
      <c r="T16" s="34"/>
      <c r="U16" s="33"/>
      <c r="V16" s="33"/>
      <c r="W16" s="33"/>
    </row>
    <row r="17" spans="1:23" s="30" customFormat="1" ht="12" customHeight="1" x14ac:dyDescent="0.25">
      <c r="A17" s="35">
        <v>1</v>
      </c>
      <c r="B17" s="35">
        <v>2</v>
      </c>
      <c r="C17" s="35">
        <v>3</v>
      </c>
      <c r="D17" s="35">
        <v>4</v>
      </c>
      <c r="E17" s="35">
        <v>5</v>
      </c>
      <c r="F17" s="35">
        <v>6</v>
      </c>
      <c r="G17" s="35">
        <v>7</v>
      </c>
      <c r="H17" s="35">
        <v>8</v>
      </c>
      <c r="I17" s="35">
        <v>9</v>
      </c>
      <c r="J17" s="35">
        <v>10</v>
      </c>
      <c r="K17" s="35">
        <v>11</v>
      </c>
      <c r="L17" s="35">
        <v>12</v>
      </c>
      <c r="M17" s="35">
        <v>13</v>
      </c>
      <c r="N17" s="35">
        <v>14</v>
      </c>
      <c r="O17" s="35">
        <v>15</v>
      </c>
      <c r="P17" s="35">
        <v>16</v>
      </c>
      <c r="Q17" s="35">
        <v>17</v>
      </c>
      <c r="R17" s="35">
        <v>18</v>
      </c>
      <c r="S17" s="36"/>
      <c r="T17" s="37"/>
      <c r="U17" s="36"/>
      <c r="V17" s="36"/>
      <c r="W17" s="36"/>
    </row>
    <row r="18" spans="1:23" s="30" customFormat="1" ht="25.5" x14ac:dyDescent="0.25">
      <c r="A18" s="38">
        <v>1</v>
      </c>
      <c r="B18" s="39" t="s">
        <v>78</v>
      </c>
      <c r="C18" s="40">
        <v>448</v>
      </c>
      <c r="D18" s="40">
        <v>620</v>
      </c>
      <c r="E18" s="41">
        <f>D18/C18-1</f>
        <v>0.3839285714285714</v>
      </c>
      <c r="F18" s="40">
        <v>93</v>
      </c>
      <c r="G18" s="40">
        <v>171</v>
      </c>
      <c r="H18" s="41">
        <f t="shared" ref="H18:H19" si="0">G18/F18-1</f>
        <v>0.83870967741935476</v>
      </c>
      <c r="I18" s="40">
        <v>79</v>
      </c>
      <c r="J18" s="40">
        <v>109</v>
      </c>
      <c r="K18" s="41">
        <f t="shared" ref="K18:K19" si="1">J18/I18-1</f>
        <v>0.379746835443038</v>
      </c>
      <c r="L18" s="40">
        <v>109</v>
      </c>
      <c r="M18" s="40">
        <v>97</v>
      </c>
      <c r="N18" s="41">
        <f t="shared" ref="N18:N19" si="2">M18/L18-1</f>
        <v>-0.11009174311926606</v>
      </c>
      <c r="O18" s="40">
        <v>0</v>
      </c>
      <c r="P18" s="40">
        <v>1</v>
      </c>
      <c r="Q18" s="41"/>
      <c r="R18" s="40"/>
      <c r="S18" s="42">
        <f>C18+F18+I18+L18+O18</f>
        <v>729</v>
      </c>
      <c r="T18" s="42">
        <f>D18+G18+J18+M18+P18</f>
        <v>998</v>
      </c>
      <c r="U18" s="60">
        <f>T18/S18-1</f>
        <v>0.36899862825788743</v>
      </c>
      <c r="V18" s="43"/>
      <c r="W18" s="43"/>
    </row>
    <row r="19" spans="1:23" s="30" customFormat="1" ht="69.75" customHeight="1" x14ac:dyDescent="0.25">
      <c r="A19" s="38">
        <v>2</v>
      </c>
      <c r="B19" s="39" t="s">
        <v>79</v>
      </c>
      <c r="C19" s="40">
        <v>370</v>
      </c>
      <c r="D19" s="40">
        <v>429</v>
      </c>
      <c r="E19" s="41">
        <f>D19/C19-1</f>
        <v>0.15945945945945939</v>
      </c>
      <c r="F19" s="40">
        <v>66</v>
      </c>
      <c r="G19" s="40">
        <v>111</v>
      </c>
      <c r="H19" s="41">
        <f t="shared" si="0"/>
        <v>0.68181818181818188</v>
      </c>
      <c r="I19" s="40">
        <v>68</v>
      </c>
      <c r="J19" s="40">
        <v>71</v>
      </c>
      <c r="K19" s="41">
        <f t="shared" si="1"/>
        <v>4.4117647058823595E-2</v>
      </c>
      <c r="L19" s="40">
        <v>82</v>
      </c>
      <c r="M19" s="40">
        <v>90</v>
      </c>
      <c r="N19" s="41">
        <f t="shared" si="2"/>
        <v>9.7560975609756184E-2</v>
      </c>
      <c r="O19" s="40">
        <v>0</v>
      </c>
      <c r="P19" s="40">
        <v>0</v>
      </c>
      <c r="Q19" s="41"/>
      <c r="R19" s="40"/>
      <c r="S19" s="42">
        <f>C19+F19+I19+L19+O19</f>
        <v>586</v>
      </c>
      <c r="T19" s="42">
        <f>D19+G19+J19+M19+P19</f>
        <v>701</v>
      </c>
      <c r="U19" s="60">
        <f>T19/S19-1</f>
        <v>0.19624573378839583</v>
      </c>
      <c r="V19" s="44"/>
      <c r="W19" s="44"/>
    </row>
    <row r="20" spans="1:23" s="30" customFormat="1" ht="106.5" customHeight="1" x14ac:dyDescent="0.25">
      <c r="A20" s="45">
        <v>3</v>
      </c>
      <c r="B20" s="46" t="s">
        <v>80</v>
      </c>
      <c r="C20" s="40">
        <v>1</v>
      </c>
      <c r="D20" s="40">
        <v>0</v>
      </c>
      <c r="E20" s="41"/>
      <c r="F20" s="40">
        <v>1</v>
      </c>
      <c r="G20" s="40">
        <v>0</v>
      </c>
      <c r="H20" s="41"/>
      <c r="I20" s="40">
        <v>1</v>
      </c>
      <c r="J20" s="40">
        <v>0</v>
      </c>
      <c r="K20" s="41"/>
      <c r="L20" s="40">
        <v>1</v>
      </c>
      <c r="M20" s="40">
        <v>0</v>
      </c>
      <c r="N20" s="41"/>
      <c r="O20" s="40">
        <v>0</v>
      </c>
      <c r="P20" s="40">
        <v>0</v>
      </c>
      <c r="Q20" s="41"/>
      <c r="R20" s="40"/>
      <c r="S20" s="42"/>
      <c r="T20" s="42"/>
      <c r="U20" s="44"/>
      <c r="V20" s="44"/>
      <c r="W20" s="44"/>
    </row>
    <row r="21" spans="1:23" s="30" customFormat="1" ht="45" customHeight="1" x14ac:dyDescent="0.25">
      <c r="A21" s="47" t="s">
        <v>81</v>
      </c>
      <c r="B21" s="46" t="s">
        <v>82</v>
      </c>
      <c r="C21" s="40">
        <v>0</v>
      </c>
      <c r="D21" s="40">
        <v>0</v>
      </c>
      <c r="E21" s="41"/>
      <c r="F21" s="40">
        <v>0</v>
      </c>
      <c r="G21" s="40">
        <v>0</v>
      </c>
      <c r="H21" s="41"/>
      <c r="I21" s="40">
        <v>0</v>
      </c>
      <c r="J21" s="40">
        <v>0</v>
      </c>
      <c r="K21" s="41"/>
      <c r="L21" s="40">
        <v>0</v>
      </c>
      <c r="M21" s="40">
        <v>0</v>
      </c>
      <c r="N21" s="41"/>
      <c r="O21" s="40">
        <v>0</v>
      </c>
      <c r="P21" s="40">
        <v>0</v>
      </c>
      <c r="Q21" s="41"/>
      <c r="R21" s="40"/>
      <c r="S21" s="42"/>
      <c r="T21" s="44"/>
      <c r="U21" s="44"/>
      <c r="V21" s="44"/>
      <c r="W21" s="44"/>
    </row>
    <row r="22" spans="1:23" s="30" customFormat="1" ht="33.75" customHeight="1" x14ac:dyDescent="0.25">
      <c r="A22" s="47" t="s">
        <v>83</v>
      </c>
      <c r="B22" s="46" t="s">
        <v>84</v>
      </c>
      <c r="C22" s="40">
        <v>1</v>
      </c>
      <c r="D22" s="40">
        <v>0</v>
      </c>
      <c r="E22" s="41"/>
      <c r="F22" s="40">
        <v>1</v>
      </c>
      <c r="G22" s="40">
        <v>0</v>
      </c>
      <c r="H22" s="41"/>
      <c r="I22" s="40">
        <v>1</v>
      </c>
      <c r="J22" s="40">
        <v>0</v>
      </c>
      <c r="K22" s="41"/>
      <c r="L22" s="40">
        <v>1</v>
      </c>
      <c r="M22" s="40">
        <v>0</v>
      </c>
      <c r="N22" s="41"/>
      <c r="O22" s="40">
        <v>0</v>
      </c>
      <c r="P22" s="40">
        <v>0</v>
      </c>
      <c r="Q22" s="41"/>
      <c r="R22" s="40"/>
      <c r="S22" s="42"/>
      <c r="T22" s="44"/>
      <c r="U22" s="44"/>
      <c r="V22" s="44"/>
      <c r="W22" s="44"/>
    </row>
    <row r="23" spans="1:23" s="30" customFormat="1" ht="90" customHeight="1" x14ac:dyDescent="0.25">
      <c r="A23" s="45">
        <v>4</v>
      </c>
      <c r="B23" s="46" t="s">
        <v>85</v>
      </c>
      <c r="C23" s="40">
        <v>15</v>
      </c>
      <c r="D23" s="40">
        <v>15</v>
      </c>
      <c r="E23" s="41">
        <f>D23/C23-1</f>
        <v>0</v>
      </c>
      <c r="F23" s="40">
        <v>15</v>
      </c>
      <c r="G23" s="40">
        <v>15</v>
      </c>
      <c r="H23" s="41">
        <f>G23/F23-1</f>
        <v>0</v>
      </c>
      <c r="I23" s="40">
        <v>30</v>
      </c>
      <c r="J23" s="40">
        <v>26</v>
      </c>
      <c r="K23" s="41">
        <f t="shared" ref="K23:K24" si="3">J23/I23-1</f>
        <v>-0.1333333333333333</v>
      </c>
      <c r="L23" s="40">
        <v>30</v>
      </c>
      <c r="M23" s="40">
        <v>28</v>
      </c>
      <c r="N23" s="41">
        <f t="shared" ref="N23:N24" si="4">M23/L23-1</f>
        <v>-6.6666666666666652E-2</v>
      </c>
      <c r="O23" s="40">
        <v>0</v>
      </c>
      <c r="P23" s="40">
        <v>0</v>
      </c>
      <c r="Q23" s="41"/>
      <c r="R23" s="40"/>
      <c r="S23" s="42"/>
      <c r="T23" s="44"/>
      <c r="U23" s="44"/>
      <c r="V23" s="44"/>
      <c r="W23" s="44"/>
    </row>
    <row r="24" spans="1:23" s="30" customFormat="1" ht="66" customHeight="1" x14ac:dyDescent="0.25">
      <c r="A24" s="45">
        <v>5</v>
      </c>
      <c r="B24" s="46" t="s">
        <v>86</v>
      </c>
      <c r="C24" s="40">
        <v>335</v>
      </c>
      <c r="D24" s="40">
        <v>370</v>
      </c>
      <c r="E24" s="41">
        <f>D24/C24-1</f>
        <v>0.10447761194029859</v>
      </c>
      <c r="F24" s="40">
        <v>66</v>
      </c>
      <c r="G24" s="40">
        <v>80</v>
      </c>
      <c r="H24" s="41">
        <f>G24/F24-1</f>
        <v>0.21212121212121215</v>
      </c>
      <c r="I24" s="40">
        <v>36</v>
      </c>
      <c r="J24" s="40">
        <v>34</v>
      </c>
      <c r="K24" s="41">
        <f t="shared" si="3"/>
        <v>-5.555555555555558E-2</v>
      </c>
      <c r="L24" s="40">
        <v>50</v>
      </c>
      <c r="M24" s="40">
        <v>30</v>
      </c>
      <c r="N24" s="41">
        <f t="shared" si="4"/>
        <v>-0.4</v>
      </c>
      <c r="O24" s="40">
        <v>0</v>
      </c>
      <c r="P24" s="40">
        <v>0</v>
      </c>
      <c r="Q24" s="41"/>
      <c r="R24" s="40"/>
      <c r="S24" s="42">
        <f>C24+F24+I24+L24+O24</f>
        <v>487</v>
      </c>
      <c r="T24" s="42">
        <f>D24+G24+J24+M24+P24</f>
        <v>514</v>
      </c>
      <c r="U24" s="60">
        <f t="shared" ref="U24" si="5">T24/S24-1</f>
        <v>5.544147843942504E-2</v>
      </c>
      <c r="V24" s="43"/>
      <c r="W24" s="43"/>
    </row>
    <row r="25" spans="1:23" s="30" customFormat="1" ht="38.25" x14ac:dyDescent="0.25">
      <c r="A25" s="45">
        <v>6</v>
      </c>
      <c r="B25" s="46" t="s">
        <v>87</v>
      </c>
      <c r="C25" s="40">
        <v>272</v>
      </c>
      <c r="D25" s="40">
        <v>450</v>
      </c>
      <c r="E25" s="41">
        <f>D25/C25-1</f>
        <v>0.65441176470588225</v>
      </c>
      <c r="F25" s="40">
        <v>41</v>
      </c>
      <c r="G25" s="40">
        <v>61</v>
      </c>
      <c r="H25" s="41">
        <f>G25/F25-1</f>
        <v>0.48780487804878048</v>
      </c>
      <c r="I25" s="40">
        <v>3</v>
      </c>
      <c r="J25" s="40">
        <v>36</v>
      </c>
      <c r="K25" s="41"/>
      <c r="L25" s="40">
        <v>9</v>
      </c>
      <c r="M25" s="40">
        <v>30</v>
      </c>
      <c r="N25" s="41"/>
      <c r="O25" s="40">
        <v>0</v>
      </c>
      <c r="P25" s="40">
        <v>0</v>
      </c>
      <c r="Q25" s="41"/>
      <c r="R25" s="40"/>
      <c r="S25" s="42">
        <f>C25+F25+I25+L25+O25</f>
        <v>325</v>
      </c>
      <c r="T25" s="42">
        <f>D25+G25+J25+M25+P25</f>
        <v>577</v>
      </c>
      <c r="U25" s="60">
        <f>T25/S25-1</f>
        <v>0.77538461538461534</v>
      </c>
    </row>
    <row r="26" spans="1:23" s="30" customFormat="1" ht="89.25" x14ac:dyDescent="0.25">
      <c r="A26" s="45">
        <v>7</v>
      </c>
      <c r="B26" s="46" t="s">
        <v>88</v>
      </c>
      <c r="C26" s="40">
        <v>1</v>
      </c>
      <c r="D26" s="40">
        <v>0</v>
      </c>
      <c r="E26" s="41"/>
      <c r="F26" s="40">
        <v>1</v>
      </c>
      <c r="G26" s="40">
        <v>0</v>
      </c>
      <c r="H26" s="41"/>
      <c r="I26" s="40">
        <v>1</v>
      </c>
      <c r="J26" s="40">
        <v>0</v>
      </c>
      <c r="K26" s="41"/>
      <c r="L26" s="40">
        <v>1</v>
      </c>
      <c r="M26" s="40">
        <v>0</v>
      </c>
      <c r="N26" s="41"/>
      <c r="O26" s="40">
        <v>1</v>
      </c>
      <c r="P26" s="40">
        <v>0</v>
      </c>
      <c r="Q26" s="41"/>
      <c r="R26" s="40"/>
      <c r="S26" s="42"/>
      <c r="T26" s="42"/>
    </row>
    <row r="27" spans="1:23" s="30" customFormat="1" x14ac:dyDescent="0.25">
      <c r="A27" s="47" t="s">
        <v>89</v>
      </c>
      <c r="B27" s="46" t="s">
        <v>82</v>
      </c>
      <c r="C27" s="40">
        <v>0</v>
      </c>
      <c r="D27" s="40">
        <v>0</v>
      </c>
      <c r="E27" s="41"/>
      <c r="F27" s="40">
        <v>0</v>
      </c>
      <c r="G27" s="40">
        <v>0</v>
      </c>
      <c r="H27" s="41"/>
      <c r="I27" s="40">
        <v>0</v>
      </c>
      <c r="J27" s="40">
        <v>0</v>
      </c>
      <c r="K27" s="41"/>
      <c r="L27" s="40">
        <v>0</v>
      </c>
      <c r="M27" s="40">
        <v>0</v>
      </c>
      <c r="N27" s="41"/>
      <c r="O27" s="40">
        <v>0</v>
      </c>
      <c r="P27" s="40">
        <v>0</v>
      </c>
      <c r="Q27" s="41"/>
      <c r="R27" s="40"/>
      <c r="S27" s="42"/>
    </row>
    <row r="28" spans="1:23" s="30" customFormat="1" x14ac:dyDescent="0.25">
      <c r="A28" s="47" t="s">
        <v>90</v>
      </c>
      <c r="B28" s="46" t="s">
        <v>91</v>
      </c>
      <c r="C28" s="40">
        <v>1</v>
      </c>
      <c r="D28" s="40">
        <v>0</v>
      </c>
      <c r="E28" s="41"/>
      <c r="F28" s="40">
        <v>1</v>
      </c>
      <c r="G28" s="40">
        <v>0</v>
      </c>
      <c r="H28" s="41"/>
      <c r="I28" s="40">
        <v>1</v>
      </c>
      <c r="J28" s="40">
        <v>0</v>
      </c>
      <c r="K28" s="41"/>
      <c r="L28" s="40">
        <v>1</v>
      </c>
      <c r="M28" s="40">
        <v>0</v>
      </c>
      <c r="N28" s="41"/>
      <c r="O28" s="40">
        <v>1</v>
      </c>
      <c r="P28" s="40">
        <v>0</v>
      </c>
      <c r="Q28" s="41"/>
      <c r="R28" s="40"/>
      <c r="S28" s="42"/>
    </row>
    <row r="29" spans="1:23" ht="51.75" thickBot="1" x14ac:dyDescent="0.3">
      <c r="A29" s="48">
        <v>8</v>
      </c>
      <c r="B29" s="49" t="s">
        <v>92</v>
      </c>
      <c r="C29" s="40">
        <v>121</v>
      </c>
      <c r="D29" s="40">
        <v>119</v>
      </c>
      <c r="E29" s="41">
        <f>D29/C29-1</f>
        <v>-1.6528925619834656E-2</v>
      </c>
      <c r="F29" s="40">
        <v>150</v>
      </c>
      <c r="G29" s="40">
        <v>141</v>
      </c>
      <c r="H29" s="41">
        <f>G29/F29-1</f>
        <v>-6.0000000000000053E-2</v>
      </c>
      <c r="I29" s="40">
        <v>300</v>
      </c>
      <c r="J29" s="40">
        <v>251</v>
      </c>
      <c r="K29" s="41">
        <f>J29/I29-1</f>
        <v>-0.16333333333333333</v>
      </c>
      <c r="L29" s="40">
        <v>605</v>
      </c>
      <c r="M29" s="40">
        <v>289</v>
      </c>
      <c r="N29" s="41">
        <f>M29/L29-1</f>
        <v>-0.52231404958677685</v>
      </c>
      <c r="O29" s="40">
        <v>0</v>
      </c>
      <c r="P29" s="40">
        <v>0</v>
      </c>
      <c r="Q29" s="41"/>
      <c r="R29" s="40"/>
      <c r="S29" s="42"/>
    </row>
  </sheetData>
  <mergeCells count="13">
    <mergeCell ref="D7:O7"/>
    <mergeCell ref="D8:O8"/>
    <mergeCell ref="D9:O9"/>
    <mergeCell ref="D6:O6"/>
    <mergeCell ref="A14:A16"/>
    <mergeCell ref="B14:B16"/>
    <mergeCell ref="C14:Q14"/>
    <mergeCell ref="R14:R16"/>
    <mergeCell ref="C15:E15"/>
    <mergeCell ref="F15:H15"/>
    <mergeCell ref="I15:K15"/>
    <mergeCell ref="L15:N15"/>
    <mergeCell ref="O15:Q15"/>
  </mergeCells>
  <pageMargins left="0.7" right="0.7" top="0.75" bottom="0.75" header="0.3" footer="0.3"/>
  <pageSetup paperSize="8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L28"/>
  <sheetViews>
    <sheetView topLeftCell="A10" workbookViewId="0">
      <selection activeCell="I30" sqref="I30"/>
    </sheetView>
  </sheetViews>
  <sheetFormatPr defaultRowHeight="15" x14ac:dyDescent="0.25"/>
  <cols>
    <col min="2" max="2" width="32" customWidth="1"/>
    <col min="3" max="3" width="16.85546875" customWidth="1"/>
  </cols>
  <sheetData>
    <row r="4" spans="2:12" ht="107.25" customHeight="1" x14ac:dyDescent="0.25">
      <c r="C4" s="84" t="s">
        <v>99</v>
      </c>
      <c r="D4" s="84"/>
      <c r="E4" s="84"/>
      <c r="F4" s="84"/>
      <c r="G4" s="84"/>
      <c r="H4" s="84"/>
      <c r="I4" s="84"/>
      <c r="J4" s="84"/>
      <c r="K4" s="84"/>
      <c r="L4" s="84"/>
    </row>
    <row r="6" spans="2:12" ht="15.75" thickBot="1" x14ac:dyDescent="0.3"/>
    <row r="7" spans="2:12" ht="45" customHeight="1" thickBot="1" x14ac:dyDescent="0.3">
      <c r="B7" s="89" t="s">
        <v>100</v>
      </c>
      <c r="C7" s="90"/>
      <c r="D7" s="91"/>
      <c r="E7" s="89">
        <v>15</v>
      </c>
      <c r="F7" s="91"/>
      <c r="G7" s="89">
        <v>150</v>
      </c>
      <c r="H7" s="91"/>
      <c r="I7" s="89">
        <v>250</v>
      </c>
      <c r="J7" s="91"/>
      <c r="K7" s="89">
        <v>670</v>
      </c>
      <c r="L7" s="91"/>
    </row>
    <row r="8" spans="2:12" ht="15.75" thickBot="1" x14ac:dyDescent="0.3">
      <c r="B8" s="89" t="s">
        <v>101</v>
      </c>
      <c r="C8" s="90"/>
      <c r="D8" s="91"/>
      <c r="E8" s="26" t="s">
        <v>102</v>
      </c>
      <c r="F8" s="26" t="s">
        <v>103</v>
      </c>
      <c r="G8" s="26" t="s">
        <v>102</v>
      </c>
      <c r="H8" s="26" t="s">
        <v>103</v>
      </c>
      <c r="I8" s="26" t="s">
        <v>102</v>
      </c>
      <c r="J8" s="26" t="s">
        <v>103</v>
      </c>
      <c r="K8" s="26" t="s">
        <v>102</v>
      </c>
      <c r="L8" s="26" t="s">
        <v>103</v>
      </c>
    </row>
    <row r="9" spans="2:12" ht="45.75" thickBot="1" x14ac:dyDescent="0.3">
      <c r="B9" s="25" t="s">
        <v>104</v>
      </c>
      <c r="C9" s="26" t="s">
        <v>105</v>
      </c>
      <c r="D9" s="26" t="s">
        <v>106</v>
      </c>
      <c r="E9" s="51"/>
      <c r="F9" s="51"/>
      <c r="G9" s="51"/>
      <c r="H9" s="51"/>
      <c r="I9" s="51"/>
      <c r="J9" s="51"/>
      <c r="K9" s="51"/>
      <c r="L9" s="51"/>
    </row>
    <row r="10" spans="2:12" ht="72.75" customHeight="1" thickBot="1" x14ac:dyDescent="0.3">
      <c r="B10" s="92" t="s">
        <v>107</v>
      </c>
      <c r="C10" s="92" t="s">
        <v>108</v>
      </c>
      <c r="D10" s="26" t="s">
        <v>109</v>
      </c>
      <c r="E10" s="51"/>
      <c r="F10" s="51"/>
      <c r="G10" s="51"/>
      <c r="H10" s="51"/>
      <c r="I10" s="51"/>
      <c r="J10" s="51"/>
      <c r="K10" s="51"/>
      <c r="L10" s="51"/>
    </row>
    <row r="11" spans="2:12" ht="15.75" thickBot="1" x14ac:dyDescent="0.3">
      <c r="B11" s="93"/>
      <c r="C11" s="94"/>
      <c r="D11" s="26" t="s">
        <v>110</v>
      </c>
      <c r="E11" s="51"/>
      <c r="F11" s="51"/>
      <c r="G11" s="51"/>
      <c r="H11" s="51"/>
      <c r="I11" s="51"/>
      <c r="J11" s="51"/>
      <c r="K11" s="51"/>
      <c r="L11" s="51"/>
    </row>
    <row r="12" spans="2:12" ht="15.75" thickBot="1" x14ac:dyDescent="0.3">
      <c r="B12" s="93"/>
      <c r="C12" s="92" t="s">
        <v>111</v>
      </c>
      <c r="D12" s="26" t="s">
        <v>109</v>
      </c>
      <c r="E12" s="51"/>
      <c r="F12" s="51"/>
      <c r="G12" s="51"/>
      <c r="H12" s="51"/>
      <c r="I12" s="51"/>
      <c r="J12" s="51"/>
      <c r="K12" s="51"/>
      <c r="L12" s="51"/>
    </row>
    <row r="13" spans="2:12" ht="15.75" thickBot="1" x14ac:dyDescent="0.3">
      <c r="B13" s="94"/>
      <c r="C13" s="94"/>
      <c r="D13" s="26" t="s">
        <v>110</v>
      </c>
      <c r="E13" s="51"/>
      <c r="F13" s="51"/>
      <c r="G13" s="51"/>
      <c r="H13" s="51"/>
      <c r="I13" s="51"/>
      <c r="J13" s="51"/>
      <c r="K13" s="51"/>
      <c r="L13" s="51"/>
    </row>
    <row r="14" spans="2:12" ht="15.75" thickBot="1" x14ac:dyDescent="0.3">
      <c r="B14" s="92">
        <v>750</v>
      </c>
      <c r="C14" s="92" t="s">
        <v>108</v>
      </c>
      <c r="D14" s="26" t="s">
        <v>109</v>
      </c>
      <c r="E14" s="51"/>
      <c r="F14" s="51"/>
      <c r="G14" s="51"/>
      <c r="H14" s="51"/>
      <c r="I14" s="51"/>
      <c r="J14" s="51"/>
      <c r="K14" s="51"/>
      <c r="L14" s="51"/>
    </row>
    <row r="15" spans="2:12" ht="15.75" thickBot="1" x14ac:dyDescent="0.3">
      <c r="B15" s="93"/>
      <c r="C15" s="94"/>
      <c r="D15" s="26" t="s">
        <v>110</v>
      </c>
      <c r="E15" s="51"/>
      <c r="F15" s="51"/>
      <c r="G15" s="51"/>
      <c r="H15" s="51"/>
      <c r="I15" s="51"/>
      <c r="J15" s="51"/>
      <c r="K15" s="51"/>
      <c r="L15" s="51"/>
    </row>
    <row r="16" spans="2:12" ht="15.75" thickBot="1" x14ac:dyDescent="0.3">
      <c r="B16" s="93"/>
      <c r="C16" s="92" t="s">
        <v>111</v>
      </c>
      <c r="D16" s="26" t="s">
        <v>109</v>
      </c>
      <c r="E16" s="51"/>
      <c r="F16" s="51"/>
      <c r="G16" s="51"/>
      <c r="H16" s="51"/>
      <c r="I16" s="51"/>
      <c r="J16" s="51"/>
      <c r="K16" s="51"/>
      <c r="L16" s="51"/>
    </row>
    <row r="17" spans="2:12" ht="15.75" thickBot="1" x14ac:dyDescent="0.3">
      <c r="B17" s="94"/>
      <c r="C17" s="94"/>
      <c r="D17" s="26" t="s">
        <v>110</v>
      </c>
      <c r="E17" s="51"/>
      <c r="F17" s="51"/>
      <c r="G17" s="51"/>
      <c r="H17" s="51"/>
      <c r="I17" s="51"/>
      <c r="J17" s="51"/>
      <c r="K17" s="51"/>
      <c r="L17" s="51"/>
    </row>
    <row r="18" spans="2:12" ht="15.75" thickBot="1" x14ac:dyDescent="0.3">
      <c r="B18" s="92">
        <v>1000</v>
      </c>
      <c r="C18" s="92" t="s">
        <v>108</v>
      </c>
      <c r="D18" s="26" t="s">
        <v>109</v>
      </c>
      <c r="E18" s="51"/>
      <c r="F18" s="51"/>
      <c r="G18" s="51"/>
      <c r="H18" s="51"/>
      <c r="I18" s="51"/>
      <c r="J18" s="51"/>
      <c r="K18" s="51"/>
      <c r="L18" s="51"/>
    </row>
    <row r="19" spans="2:12" ht="15.75" thickBot="1" x14ac:dyDescent="0.3">
      <c r="B19" s="93"/>
      <c r="C19" s="94"/>
      <c r="D19" s="26" t="s">
        <v>110</v>
      </c>
      <c r="E19" s="51"/>
      <c r="F19" s="51"/>
      <c r="G19" s="51"/>
      <c r="H19" s="51"/>
      <c r="I19" s="51"/>
      <c r="J19" s="51"/>
      <c r="K19" s="51"/>
      <c r="L19" s="51"/>
    </row>
    <row r="20" spans="2:12" ht="15.75" thickBot="1" x14ac:dyDescent="0.3">
      <c r="B20" s="93"/>
      <c r="C20" s="92" t="s">
        <v>111</v>
      </c>
      <c r="D20" s="26" t="s">
        <v>109</v>
      </c>
      <c r="E20" s="51"/>
      <c r="F20" s="51"/>
      <c r="G20" s="51"/>
      <c r="H20" s="51"/>
      <c r="I20" s="51"/>
      <c r="J20" s="51"/>
      <c r="K20" s="51"/>
      <c r="L20" s="51"/>
    </row>
    <row r="21" spans="2:12" ht="15.75" thickBot="1" x14ac:dyDescent="0.3">
      <c r="B21" s="94"/>
      <c r="C21" s="94"/>
      <c r="D21" s="26" t="s">
        <v>110</v>
      </c>
      <c r="E21" s="51"/>
      <c r="F21" s="51"/>
      <c r="G21" s="51"/>
      <c r="H21" s="51"/>
      <c r="I21" s="51"/>
      <c r="J21" s="51"/>
      <c r="K21" s="51"/>
      <c r="L21" s="51"/>
    </row>
    <row r="22" spans="2:12" ht="15.75" thickBot="1" x14ac:dyDescent="0.3">
      <c r="B22" s="92">
        <v>1250</v>
      </c>
      <c r="C22" s="92" t="s">
        <v>108</v>
      </c>
      <c r="D22" s="26" t="s">
        <v>109</v>
      </c>
      <c r="E22" s="51"/>
      <c r="F22" s="51"/>
      <c r="G22" s="51"/>
      <c r="H22" s="51"/>
      <c r="I22" s="51"/>
      <c r="J22" s="51"/>
      <c r="K22" s="51"/>
      <c r="L22" s="51"/>
    </row>
    <row r="23" spans="2:12" ht="15.75" thickBot="1" x14ac:dyDescent="0.3">
      <c r="B23" s="93"/>
      <c r="C23" s="94"/>
      <c r="D23" s="26" t="s">
        <v>110</v>
      </c>
      <c r="E23" s="51"/>
      <c r="F23" s="51"/>
      <c r="G23" s="51"/>
      <c r="H23" s="51"/>
      <c r="I23" s="51"/>
      <c r="J23" s="51"/>
      <c r="K23" s="51"/>
      <c r="L23" s="51"/>
    </row>
    <row r="24" spans="2:12" ht="15.75" thickBot="1" x14ac:dyDescent="0.3">
      <c r="B24" s="93"/>
      <c r="C24" s="92" t="s">
        <v>111</v>
      </c>
      <c r="D24" s="26" t="s">
        <v>109</v>
      </c>
      <c r="E24" s="51"/>
      <c r="F24" s="51"/>
      <c r="G24" s="51"/>
      <c r="H24" s="51"/>
      <c r="I24" s="51"/>
      <c r="J24" s="51"/>
      <c r="K24" s="51"/>
      <c r="L24" s="51"/>
    </row>
    <row r="25" spans="2:12" ht="15.75" thickBot="1" x14ac:dyDescent="0.3">
      <c r="B25" s="94"/>
      <c r="C25" s="94"/>
      <c r="D25" s="26" t="s">
        <v>110</v>
      </c>
      <c r="E25" s="51"/>
      <c r="F25" s="51"/>
      <c r="G25" s="51"/>
      <c r="H25" s="51"/>
      <c r="I25" s="51"/>
      <c r="J25" s="51"/>
      <c r="K25" s="51"/>
      <c r="L25" s="51"/>
    </row>
    <row r="28" spans="2:12" x14ac:dyDescent="0.25">
      <c r="B28" s="99" t="s">
        <v>220</v>
      </c>
    </row>
  </sheetData>
  <mergeCells count="19"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C4:L4"/>
    <mergeCell ref="B7:D7"/>
    <mergeCell ref="E7:F7"/>
    <mergeCell ref="G7:H7"/>
    <mergeCell ref="I7:J7"/>
    <mergeCell ref="K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S39"/>
  <sheetViews>
    <sheetView workbookViewId="0">
      <selection activeCell="I23" sqref="I23"/>
    </sheetView>
  </sheetViews>
  <sheetFormatPr defaultRowHeight="15" x14ac:dyDescent="0.25"/>
  <cols>
    <col min="1" max="2" width="9.140625" style="117"/>
    <col min="3" max="3" width="10.7109375" style="117" bestFit="1" customWidth="1"/>
    <col min="4" max="4" width="32.5703125" style="117" customWidth="1"/>
    <col min="5" max="6" width="9.140625" style="117"/>
    <col min="7" max="7" width="17.42578125" style="117" customWidth="1"/>
    <col min="8" max="9" width="9.140625" style="117"/>
    <col min="10" max="10" width="18.42578125" style="117" customWidth="1"/>
    <col min="11" max="12" width="9.140625" style="117"/>
    <col min="13" max="13" width="15.5703125" style="117" customWidth="1"/>
    <col min="14" max="15" width="9.140625" style="117"/>
    <col min="16" max="16" width="15.42578125" style="117" customWidth="1"/>
    <col min="17" max="18" width="9.140625" style="117"/>
    <col min="19" max="19" width="13.140625" style="117" customWidth="1"/>
    <col min="20" max="16384" width="9.140625" style="117"/>
  </cols>
  <sheetData>
    <row r="3" spans="3:19" ht="15" customHeight="1" x14ac:dyDescent="0.25">
      <c r="D3" s="118" t="s">
        <v>134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3:19" x14ac:dyDescent="0.25"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3:19" x14ac:dyDescent="0.25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3:19" x14ac:dyDescent="0.25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3:19" x14ac:dyDescent="0.25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3:19" x14ac:dyDescent="0.25"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3:19" x14ac:dyDescent="0.25"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3:19" x14ac:dyDescent="0.25"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4" spans="3:19" ht="74.25" customHeight="1" x14ac:dyDescent="0.25">
      <c r="C14" s="119" t="s">
        <v>2</v>
      </c>
      <c r="D14" s="119" t="s">
        <v>112</v>
      </c>
      <c r="E14" s="119" t="s">
        <v>113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</row>
    <row r="15" spans="3:19" ht="45" customHeight="1" x14ac:dyDescent="0.25">
      <c r="C15" s="119"/>
      <c r="D15" s="119"/>
      <c r="E15" s="119" t="s">
        <v>114</v>
      </c>
      <c r="F15" s="119"/>
      <c r="G15" s="119"/>
      <c r="H15" s="119" t="s">
        <v>115</v>
      </c>
      <c r="I15" s="119"/>
      <c r="J15" s="119"/>
      <c r="K15" s="119" t="s">
        <v>116</v>
      </c>
      <c r="L15" s="119"/>
      <c r="M15" s="119"/>
      <c r="N15" s="119" t="s">
        <v>117</v>
      </c>
      <c r="O15" s="119"/>
      <c r="P15" s="119"/>
      <c r="Q15" s="119" t="s">
        <v>118</v>
      </c>
      <c r="R15" s="119"/>
      <c r="S15" s="119"/>
    </row>
    <row r="16" spans="3:19" ht="60" x14ac:dyDescent="0.25">
      <c r="C16" s="120"/>
      <c r="D16" s="120"/>
      <c r="E16" s="121">
        <v>2017</v>
      </c>
      <c r="F16" s="121">
        <v>2018</v>
      </c>
      <c r="G16" s="121" t="s">
        <v>77</v>
      </c>
      <c r="H16" s="121">
        <v>2017</v>
      </c>
      <c r="I16" s="121">
        <v>2018</v>
      </c>
      <c r="J16" s="121" t="s">
        <v>77</v>
      </c>
      <c r="K16" s="121">
        <v>2017</v>
      </c>
      <c r="L16" s="121">
        <v>2018</v>
      </c>
      <c r="M16" s="121" t="s">
        <v>77</v>
      </c>
      <c r="N16" s="121">
        <v>2017</v>
      </c>
      <c r="O16" s="121">
        <v>2018</v>
      </c>
      <c r="P16" s="121" t="s">
        <v>77</v>
      </c>
      <c r="Q16" s="121">
        <v>2017</v>
      </c>
      <c r="R16" s="121">
        <v>2018</v>
      </c>
      <c r="S16" s="121" t="s">
        <v>77</v>
      </c>
    </row>
    <row r="17" spans="3:19" x14ac:dyDescent="0.25">
      <c r="C17" s="121">
        <v>1</v>
      </c>
      <c r="D17" s="121">
        <v>2</v>
      </c>
      <c r="E17" s="121">
        <v>3</v>
      </c>
      <c r="F17" s="121">
        <v>4</v>
      </c>
      <c r="G17" s="121">
        <v>5</v>
      </c>
      <c r="H17" s="121">
        <v>6</v>
      </c>
      <c r="I17" s="121">
        <v>7</v>
      </c>
      <c r="J17" s="121">
        <v>8</v>
      </c>
      <c r="K17" s="121">
        <v>9</v>
      </c>
      <c r="L17" s="121">
        <v>10</v>
      </c>
      <c r="M17" s="121">
        <v>11</v>
      </c>
      <c r="N17" s="121">
        <v>12</v>
      </c>
      <c r="O17" s="121">
        <v>13</v>
      </c>
      <c r="P17" s="121">
        <v>14</v>
      </c>
      <c r="Q17" s="121">
        <v>15</v>
      </c>
      <c r="R17" s="121">
        <v>16</v>
      </c>
      <c r="S17" s="121">
        <v>17</v>
      </c>
    </row>
    <row r="18" spans="3:19" ht="38.25" customHeight="1" x14ac:dyDescent="0.25">
      <c r="C18" s="122" t="s">
        <v>10</v>
      </c>
      <c r="D18" s="120" t="s">
        <v>119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</row>
    <row r="19" spans="3:19" ht="38.25" customHeight="1" x14ac:dyDescent="0.25">
      <c r="C19" s="122" t="s">
        <v>10</v>
      </c>
      <c r="D19" s="123" t="s">
        <v>120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</row>
    <row r="20" spans="3:19" ht="38.25" customHeight="1" x14ac:dyDescent="0.25">
      <c r="C20" s="122" t="s">
        <v>11</v>
      </c>
      <c r="D20" s="123" t="s">
        <v>121</v>
      </c>
      <c r="E20" s="124">
        <v>0.16</v>
      </c>
      <c r="F20" s="124">
        <v>0.15</v>
      </c>
      <c r="G20" s="124">
        <v>0.01</v>
      </c>
      <c r="H20" s="124">
        <v>0</v>
      </c>
      <c r="I20" s="124">
        <v>0</v>
      </c>
      <c r="J20" s="124">
        <v>0</v>
      </c>
      <c r="K20" s="124">
        <v>0.82</v>
      </c>
      <c r="L20" s="124">
        <v>0.83</v>
      </c>
      <c r="M20" s="124">
        <v>0.01</v>
      </c>
      <c r="N20" s="124">
        <v>0.02</v>
      </c>
      <c r="O20" s="124">
        <v>0.02</v>
      </c>
      <c r="P20" s="124">
        <v>0</v>
      </c>
      <c r="Q20" s="120"/>
      <c r="R20" s="124">
        <v>0</v>
      </c>
      <c r="S20" s="120"/>
    </row>
    <row r="21" spans="3:19" ht="38.25" customHeight="1" x14ac:dyDescent="0.25">
      <c r="C21" s="122" t="s">
        <v>13</v>
      </c>
      <c r="D21" s="123" t="s">
        <v>122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</row>
    <row r="22" spans="3:19" ht="38.25" customHeight="1" x14ac:dyDescent="0.25">
      <c r="C22" s="122" t="s">
        <v>14</v>
      </c>
      <c r="D22" s="123" t="s">
        <v>123</v>
      </c>
      <c r="E22" s="124">
        <v>1</v>
      </c>
      <c r="F22" s="124">
        <v>1</v>
      </c>
      <c r="G22" s="124">
        <v>0</v>
      </c>
      <c r="H22" s="124">
        <v>1</v>
      </c>
      <c r="I22" s="124">
        <v>1</v>
      </c>
      <c r="J22" s="124">
        <v>0</v>
      </c>
      <c r="K22" s="124">
        <v>1</v>
      </c>
      <c r="L22" s="124">
        <v>1</v>
      </c>
      <c r="M22" s="124">
        <v>0</v>
      </c>
      <c r="N22" s="124">
        <v>1</v>
      </c>
      <c r="O22" s="124">
        <v>1</v>
      </c>
      <c r="P22" s="124">
        <v>0</v>
      </c>
      <c r="Q22" s="124">
        <v>1</v>
      </c>
      <c r="R22" s="124">
        <v>1</v>
      </c>
      <c r="S22" s="120"/>
    </row>
    <row r="23" spans="3:19" ht="38.25" customHeight="1" x14ac:dyDescent="0.25">
      <c r="C23" s="122" t="s">
        <v>15</v>
      </c>
      <c r="D23" s="123" t="s">
        <v>124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</row>
    <row r="24" spans="3:19" ht="38.25" customHeight="1" x14ac:dyDescent="0.25">
      <c r="C24" s="122" t="s">
        <v>135</v>
      </c>
      <c r="D24" s="123" t="s">
        <v>125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</row>
    <row r="25" spans="3:19" ht="38.25" customHeight="1" x14ac:dyDescent="0.25">
      <c r="C25" s="122" t="s">
        <v>136</v>
      </c>
      <c r="D25" s="123" t="s">
        <v>126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</row>
    <row r="26" spans="3:19" ht="38.25" customHeight="1" x14ac:dyDescent="0.25">
      <c r="C26" s="122" t="s">
        <v>16</v>
      </c>
      <c r="D26" s="123" t="s">
        <v>127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</row>
    <row r="27" spans="3:19" ht="38.25" customHeight="1" x14ac:dyDescent="0.25">
      <c r="C27" s="122" t="s">
        <v>17</v>
      </c>
      <c r="D27" s="123" t="s">
        <v>128</v>
      </c>
      <c r="E27" s="125">
        <v>9.9000000000000008E-3</v>
      </c>
      <c r="F27" s="125">
        <v>9.7000000000000003E-3</v>
      </c>
      <c r="G27" s="125">
        <v>2.0000000000000001E-4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/>
    </row>
    <row r="28" spans="3:19" ht="38.25" customHeight="1" x14ac:dyDescent="0.25">
      <c r="C28" s="122" t="s">
        <v>137</v>
      </c>
      <c r="D28" s="123" t="s">
        <v>129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</row>
    <row r="29" spans="3:19" ht="38.25" customHeight="1" x14ac:dyDescent="0.25">
      <c r="C29" s="122" t="s">
        <v>138</v>
      </c>
      <c r="D29" s="123" t="s">
        <v>121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</row>
    <row r="30" spans="3:19" ht="38.25" customHeight="1" x14ac:dyDescent="0.25">
      <c r="C30" s="122" t="s">
        <v>18</v>
      </c>
      <c r="D30" s="123" t="s">
        <v>122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spans="3:19" ht="38.25" customHeight="1" x14ac:dyDescent="0.25">
      <c r="C31" s="122" t="s">
        <v>19</v>
      </c>
      <c r="D31" s="123" t="s">
        <v>123</v>
      </c>
      <c r="E31" s="124">
        <v>1</v>
      </c>
      <c r="F31" s="124">
        <v>1</v>
      </c>
      <c r="G31" s="124">
        <v>0</v>
      </c>
      <c r="H31" s="124">
        <v>1</v>
      </c>
      <c r="I31" s="124">
        <v>1</v>
      </c>
      <c r="J31" s="124">
        <v>0</v>
      </c>
      <c r="K31" s="124">
        <v>1</v>
      </c>
      <c r="L31" s="124">
        <v>1</v>
      </c>
      <c r="M31" s="124">
        <v>0</v>
      </c>
      <c r="N31" s="124">
        <v>1</v>
      </c>
      <c r="O31" s="124">
        <v>1</v>
      </c>
      <c r="P31" s="124">
        <v>0</v>
      </c>
      <c r="Q31" s="124">
        <v>1</v>
      </c>
      <c r="R31" s="124">
        <v>1</v>
      </c>
      <c r="S31" s="120"/>
    </row>
    <row r="32" spans="3:19" ht="56.25" customHeight="1" x14ac:dyDescent="0.25">
      <c r="C32" s="122" t="s">
        <v>20</v>
      </c>
      <c r="D32" s="123" t="s">
        <v>130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</row>
    <row r="33" spans="3:19" ht="56.25" customHeight="1" x14ac:dyDescent="0.25">
      <c r="C33" s="122" t="s">
        <v>139</v>
      </c>
      <c r="D33" s="123" t="s">
        <v>125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spans="3:19" ht="56.25" customHeight="1" x14ac:dyDescent="0.25">
      <c r="C34" s="122" t="s">
        <v>140</v>
      </c>
      <c r="D34" s="120" t="s">
        <v>131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spans="3:19" ht="56.25" customHeight="1" x14ac:dyDescent="0.25">
      <c r="C35" s="122" t="s">
        <v>21</v>
      </c>
      <c r="D35" s="123" t="s">
        <v>94</v>
      </c>
      <c r="E35" s="120"/>
      <c r="F35" s="124">
        <v>0.15</v>
      </c>
      <c r="G35" s="120"/>
      <c r="H35" s="120"/>
      <c r="I35" s="124">
        <v>0</v>
      </c>
      <c r="J35" s="120"/>
      <c r="K35" s="120"/>
      <c r="L35" s="124">
        <v>0.83</v>
      </c>
      <c r="M35" s="120"/>
      <c r="N35" s="120"/>
      <c r="O35" s="124">
        <v>0.02</v>
      </c>
      <c r="P35" s="120"/>
      <c r="Q35" s="120"/>
      <c r="R35" s="120"/>
      <c r="S35" s="120"/>
    </row>
    <row r="36" spans="3:19" ht="56.25" customHeight="1" x14ac:dyDescent="0.25">
      <c r="C36" s="122" t="s">
        <v>22</v>
      </c>
      <c r="D36" s="123" t="s">
        <v>132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spans="3:19" ht="56.25" customHeight="1" x14ac:dyDescent="0.25">
      <c r="C37" s="122" t="s">
        <v>23</v>
      </c>
      <c r="D37" s="123" t="s">
        <v>133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spans="3:19" ht="38.25" customHeight="1" x14ac:dyDescent="0.25">
      <c r="C38" s="122" t="s">
        <v>12</v>
      </c>
      <c r="D38" s="123" t="s">
        <v>125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3:19" x14ac:dyDescent="0.25">
      <c r="C39" s="126"/>
    </row>
  </sheetData>
  <mergeCells count="9">
    <mergeCell ref="D3:R10"/>
    <mergeCell ref="C14:C15"/>
    <mergeCell ref="D14:D15"/>
    <mergeCell ref="E14:S14"/>
    <mergeCell ref="E15:G15"/>
    <mergeCell ref="H15:J15"/>
    <mergeCell ref="K15:M15"/>
    <mergeCell ref="N15:P15"/>
    <mergeCell ref="Q15:S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L11"/>
  <sheetViews>
    <sheetView workbookViewId="0">
      <selection activeCell="I11" sqref="I11"/>
    </sheetView>
  </sheetViews>
  <sheetFormatPr defaultRowHeight="15" x14ac:dyDescent="0.25"/>
  <cols>
    <col min="4" max="4" width="11.28515625" customWidth="1"/>
    <col min="5" max="5" width="16.28515625" customWidth="1"/>
    <col min="6" max="6" width="20.28515625" customWidth="1"/>
    <col min="7" max="7" width="11" customWidth="1"/>
    <col min="8" max="8" width="17.85546875" customWidth="1"/>
    <col min="9" max="9" width="14.7109375" customWidth="1"/>
    <col min="10" max="10" width="14.140625" customWidth="1"/>
    <col min="12" max="12" width="12.140625" customWidth="1"/>
  </cols>
  <sheetData>
    <row r="3" spans="2:12" x14ac:dyDescent="0.25">
      <c r="B3" s="95" t="s">
        <v>151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6" spans="2:12" ht="15.75" thickBot="1" x14ac:dyDescent="0.3"/>
    <row r="7" spans="2:12" ht="195.75" thickBot="1" x14ac:dyDescent="0.3">
      <c r="B7" s="23" t="s">
        <v>2</v>
      </c>
      <c r="C7" s="24" t="s">
        <v>141</v>
      </c>
      <c r="D7" s="24" t="s">
        <v>142</v>
      </c>
      <c r="E7" s="24" t="s">
        <v>143</v>
      </c>
      <c r="F7" s="24" t="s">
        <v>144</v>
      </c>
      <c r="G7" s="24" t="s">
        <v>145</v>
      </c>
      <c r="H7" s="24" t="s">
        <v>146</v>
      </c>
      <c r="I7" s="24" t="s">
        <v>147</v>
      </c>
      <c r="J7" s="24" t="s">
        <v>148</v>
      </c>
      <c r="K7" s="24" t="s">
        <v>149</v>
      </c>
      <c r="L7" s="24" t="s">
        <v>150</v>
      </c>
    </row>
    <row r="8" spans="2:12" ht="15.75" thickBot="1" x14ac:dyDescent="0.3">
      <c r="B8" s="25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</row>
    <row r="9" spans="2:12" ht="105.75" customHeight="1" thickBot="1" x14ac:dyDescent="0.3">
      <c r="B9" s="61">
        <v>1</v>
      </c>
      <c r="C9" s="26">
        <v>1</v>
      </c>
      <c r="D9" s="63" t="s">
        <v>203</v>
      </c>
      <c r="E9" s="63" t="s">
        <v>207</v>
      </c>
      <c r="F9" s="26" t="s">
        <v>204</v>
      </c>
      <c r="G9" s="63" t="s">
        <v>210</v>
      </c>
      <c r="H9" s="62" t="s">
        <v>205</v>
      </c>
      <c r="I9" s="26">
        <v>2127</v>
      </c>
      <c r="J9" s="26">
        <v>13</v>
      </c>
      <c r="K9" s="26">
        <v>7</v>
      </c>
      <c r="L9" s="26">
        <v>2</v>
      </c>
    </row>
    <row r="10" spans="2:12" ht="128.25" customHeight="1" thickBot="1" x14ac:dyDescent="0.3">
      <c r="B10" s="25">
        <v>2</v>
      </c>
      <c r="C10" s="26">
        <v>1</v>
      </c>
      <c r="D10" s="62" t="s">
        <v>203</v>
      </c>
      <c r="E10" s="63" t="s">
        <v>208</v>
      </c>
      <c r="F10" s="63" t="s">
        <v>204</v>
      </c>
      <c r="G10" s="63" t="s">
        <v>211</v>
      </c>
      <c r="H10" s="62" t="s">
        <v>205</v>
      </c>
      <c r="I10" s="62">
        <v>3118</v>
      </c>
      <c r="J10" s="26">
        <v>13</v>
      </c>
      <c r="K10" s="26">
        <v>7</v>
      </c>
      <c r="L10" s="26">
        <v>2</v>
      </c>
    </row>
    <row r="11" spans="2:12" ht="120.75" thickBot="1" x14ac:dyDescent="0.3">
      <c r="B11" s="25">
        <v>3</v>
      </c>
      <c r="C11" s="26">
        <v>1</v>
      </c>
      <c r="D11" s="63" t="s">
        <v>203</v>
      </c>
      <c r="E11" s="63" t="s">
        <v>209</v>
      </c>
      <c r="F11" s="63" t="s">
        <v>213</v>
      </c>
      <c r="G11" s="26" t="s">
        <v>212</v>
      </c>
      <c r="H11" s="62" t="s">
        <v>205</v>
      </c>
      <c r="I11" s="26">
        <v>2022</v>
      </c>
      <c r="J11" s="26">
        <v>13</v>
      </c>
      <c r="K11" s="26">
        <v>7</v>
      </c>
      <c r="L11" s="26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N18"/>
  <sheetViews>
    <sheetView topLeftCell="A13" workbookViewId="0">
      <selection activeCell="E16" sqref="E16"/>
    </sheetView>
  </sheetViews>
  <sheetFormatPr defaultRowHeight="15" x14ac:dyDescent="0.25"/>
  <cols>
    <col min="3" max="3" width="36.85546875" customWidth="1"/>
    <col min="4" max="4" width="34" customWidth="1"/>
    <col min="5" max="5" width="17.5703125" customWidth="1"/>
  </cols>
  <sheetData>
    <row r="6" spans="1:14" x14ac:dyDescent="0.25">
      <c r="C6" s="95" t="s">
        <v>152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9" spans="1:14" ht="15.75" thickBot="1" x14ac:dyDescent="0.3"/>
    <row r="10" spans="1:14" ht="15.75" thickBot="1" x14ac:dyDescent="0.3">
      <c r="B10" s="23" t="s">
        <v>2</v>
      </c>
      <c r="C10" s="24" t="s">
        <v>153</v>
      </c>
      <c r="D10" s="24" t="s">
        <v>154</v>
      </c>
      <c r="E10" s="55"/>
    </row>
    <row r="11" spans="1:14" ht="73.5" customHeight="1" x14ac:dyDescent="0.25">
      <c r="A11" t="s">
        <v>166</v>
      </c>
      <c r="B11" s="92">
        <v>1</v>
      </c>
      <c r="C11" s="56" t="s">
        <v>155</v>
      </c>
      <c r="D11" s="92" t="s">
        <v>158</v>
      </c>
      <c r="E11" s="96" t="s">
        <v>206</v>
      </c>
    </row>
    <row r="12" spans="1:14" ht="73.5" customHeight="1" x14ac:dyDescent="0.25">
      <c r="B12" s="93"/>
      <c r="C12" s="57" t="s">
        <v>156</v>
      </c>
      <c r="D12" s="93"/>
      <c r="E12" s="97"/>
    </row>
    <row r="13" spans="1:14" ht="73.5" customHeight="1" thickBot="1" x14ac:dyDescent="0.3">
      <c r="B13" s="94"/>
      <c r="C13" s="54" t="s">
        <v>157</v>
      </c>
      <c r="D13" s="94"/>
      <c r="E13" s="98"/>
    </row>
    <row r="14" spans="1:14" ht="73.5" customHeight="1" thickBot="1" x14ac:dyDescent="0.3">
      <c r="B14" s="25">
        <v>2</v>
      </c>
      <c r="C14" s="51" t="s">
        <v>159</v>
      </c>
      <c r="D14" s="26" t="s">
        <v>160</v>
      </c>
      <c r="E14" s="51">
        <v>29640</v>
      </c>
    </row>
    <row r="15" spans="1:14" ht="73.5" customHeight="1" thickBot="1" x14ac:dyDescent="0.3">
      <c r="B15" s="53">
        <v>43467</v>
      </c>
      <c r="C15" s="51" t="s">
        <v>161</v>
      </c>
      <c r="D15" s="26" t="s">
        <v>160</v>
      </c>
      <c r="E15" s="51">
        <v>29640</v>
      </c>
    </row>
    <row r="16" spans="1:14" ht="73.5" customHeight="1" thickBot="1" x14ac:dyDescent="0.3">
      <c r="B16" s="53">
        <v>43498</v>
      </c>
      <c r="C16" s="51" t="s">
        <v>162</v>
      </c>
      <c r="D16" s="26" t="s">
        <v>160</v>
      </c>
      <c r="E16" s="51">
        <v>0</v>
      </c>
    </row>
    <row r="17" spans="2:5" ht="73.5" customHeight="1" thickBot="1" x14ac:dyDescent="0.3">
      <c r="B17" s="25">
        <v>3</v>
      </c>
      <c r="C17" s="51" t="s">
        <v>163</v>
      </c>
      <c r="D17" s="26" t="s">
        <v>164</v>
      </c>
      <c r="E17" s="51">
        <v>3</v>
      </c>
    </row>
    <row r="18" spans="2:5" ht="73.5" customHeight="1" thickBot="1" x14ac:dyDescent="0.3">
      <c r="B18" s="25">
        <v>4</v>
      </c>
      <c r="C18" s="51" t="s">
        <v>165</v>
      </c>
      <c r="D18" s="26" t="s">
        <v>164</v>
      </c>
      <c r="E18" s="51">
        <v>5</v>
      </c>
    </row>
  </sheetData>
  <mergeCells count="4">
    <mergeCell ref="C6:N6"/>
    <mergeCell ref="B11:B13"/>
    <mergeCell ref="D11:D13"/>
    <mergeCell ref="E11:E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M12"/>
  <sheetViews>
    <sheetView workbookViewId="0">
      <selection activeCell="D11" sqref="D11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C5" s="84" t="s">
        <v>167</v>
      </c>
      <c r="D5" s="84"/>
      <c r="E5" s="84"/>
      <c r="F5" s="84"/>
      <c r="G5" s="84"/>
      <c r="H5" s="84"/>
      <c r="I5" s="84"/>
      <c r="J5" s="84"/>
      <c r="K5" s="84"/>
      <c r="L5" s="84"/>
      <c r="M5" s="84"/>
    </row>
    <row r="9" spans="2:13" x14ac:dyDescent="0.25">
      <c r="D9" t="s">
        <v>171</v>
      </c>
    </row>
    <row r="10" spans="2:13" ht="53.25" customHeight="1" x14ac:dyDescent="0.25">
      <c r="B10" s="3">
        <v>1</v>
      </c>
      <c r="C10" s="4" t="s">
        <v>168</v>
      </c>
      <c r="D10" s="3">
        <f>D11+D12</f>
        <v>7267</v>
      </c>
    </row>
    <row r="11" spans="2:13" ht="53.25" customHeight="1" x14ac:dyDescent="0.25">
      <c r="B11" s="58" t="s">
        <v>11</v>
      </c>
      <c r="C11" s="4" t="s">
        <v>169</v>
      </c>
      <c r="D11" s="3">
        <v>70</v>
      </c>
    </row>
    <row r="12" spans="2:13" ht="92.25" customHeight="1" x14ac:dyDescent="0.25">
      <c r="B12" s="58" t="s">
        <v>13</v>
      </c>
      <c r="C12" s="4" t="s">
        <v>170</v>
      </c>
      <c r="D12" s="3">
        <v>7197</v>
      </c>
      <c r="E12" s="59" t="str">
        <f>'Прил 7 4.1 Колич-во обращений'!$D$22</f>
        <v>качество обслуживания</v>
      </c>
    </row>
  </sheetData>
  <mergeCells count="1">
    <mergeCell ref="C5:M5"/>
  </mergeCells>
  <hyperlinks>
    <hyperlink ref="E12" location="'Прил 7 4.1 Колич-во обращений'!D22" display="'Прил 7 4.1 Колич-во обращений'!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Прил 7  1. Инф-ция о ТСО</vt:lpstr>
      <vt:lpstr>Прил 7 2. Показатели качества</vt:lpstr>
      <vt:lpstr>Прил 7 2.2 Рейтинг структ ед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'Прил 7 2. Показатели качества'!Область_печати</vt:lpstr>
      <vt:lpstr>'Прил 7 2.2 Рейтинг структ ед'!Область_печати</vt:lpstr>
      <vt:lpstr>'Прил 7 3 ТП'!Область_печати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2019-03-29T13:20:26Z</dcterms:modified>
</cp:coreProperties>
</file>